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1183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<sst xmlns="http://schemas.openxmlformats.org/spreadsheetml/2006/main" count="4185" uniqueCount="513">
  <si>
    <t>01_COD_V_LIV</t>
  </si>
  <si>
    <t>02_DESC_V_LIV</t>
  </si>
  <si>
    <t>03_CODICE_UFF</t>
  </si>
  <si>
    <t>04_DESCRIZIONE_UFF</t>
  </si>
  <si>
    <t>05_TIPO_DOC</t>
  </si>
  <si>
    <t>06_NUMERO_FAT</t>
  </si>
  <si>
    <t>07_DATA_FAT</t>
  </si>
  <si>
    <t>08_IMPORTO_FAT</t>
  </si>
  <si>
    <t>09_IMPORTO_FAT_VAR</t>
  </si>
  <si>
    <t>10_NUM_PROT_GEN</t>
  </si>
  <si>
    <t>11_DATA_ARRIVO</t>
  </si>
  <si>
    <t>12_NUMERO_PROT</t>
  </si>
  <si>
    <t>13_DATA_PROT_FAT</t>
  </si>
  <si>
    <t>14_DESCRIZIONE_SCAD</t>
  </si>
  <si>
    <t>15_SCADENZA_FAT</t>
  </si>
  <si>
    <t>16_CODICE_BEN</t>
  </si>
  <si>
    <t>17_RAGIONE_SOCIALE</t>
  </si>
  <si>
    <t>18_CODICE_FISCALE</t>
  </si>
  <si>
    <t>19_PARTITA_IVA</t>
  </si>
  <si>
    <t>20_CIG</t>
  </si>
  <si>
    <t>21_CUP</t>
  </si>
  <si>
    <t>22_ANNO_IMP</t>
  </si>
  <si>
    <t>23_NUMERO_IMP</t>
  </si>
  <si>
    <t>24_ANNO_SUBIMP</t>
  </si>
  <si>
    <t>25_NUMERO_SUBIMP</t>
  </si>
  <si>
    <t>26_NUMERO_LIQ</t>
  </si>
  <si>
    <t>27_DATA_LIQ</t>
  </si>
  <si>
    <t>28_IMPORTO_LIQ</t>
  </si>
  <si>
    <t>29_IVA_LIQ</t>
  </si>
  <si>
    <t>30_RITENUTE_IVA_LIQ</t>
  </si>
  <si>
    <t>31_IVA_DOPPIA_LIQ</t>
  </si>
  <si>
    <t>32_NUMERO_MAND</t>
  </si>
  <si>
    <t>33_DATA_MAND</t>
  </si>
  <si>
    <t>34_DATA_INVIO_MAND</t>
  </si>
  <si>
    <t>35_IMPORTO_MAND</t>
  </si>
  <si>
    <t>36_DATA_IN_DISTINTA</t>
  </si>
  <si>
    <t>37_DATA_PAGAMENTO</t>
  </si>
  <si>
    <t>38_IMPORTO_DOVUTO</t>
  </si>
  <si>
    <t>39_TRATTAMENTO_IVA</t>
  </si>
  <si>
    <t>Generi alimentari</t>
  </si>
  <si>
    <t>UFFICIO SCUOLA</t>
  </si>
  <si>
    <t>BP015386</t>
  </si>
  <si>
    <t>31/05/2018</t>
  </si>
  <si>
    <t>06/06/2018</t>
  </si>
  <si>
    <t>30 GG.</t>
  </si>
  <si>
    <t>30/06/2018</t>
  </si>
  <si>
    <t>DITTA MARR SPA</t>
  </si>
  <si>
    <t>02686290400</t>
  </si>
  <si>
    <t>Z371AF6337</t>
  </si>
  <si>
    <t/>
  </si>
  <si>
    <t>21/07/2018</t>
  </si>
  <si>
    <t>31/12/2018</t>
  </si>
  <si>
    <t>SP</t>
  </si>
  <si>
    <t>BP015387</t>
  </si>
  <si>
    <t>31/07/2018</t>
  </si>
  <si>
    <t>BP018130</t>
  </si>
  <si>
    <t>01/07/2018</t>
  </si>
  <si>
    <t>14/07/2018</t>
  </si>
  <si>
    <t>BP018131</t>
  </si>
  <si>
    <t>31/08/2018</t>
  </si>
  <si>
    <t>Altri beni e materiali di consumo n.a.c.</t>
  </si>
  <si>
    <t>E-803</t>
  </si>
  <si>
    <t>10/07/2018</t>
  </si>
  <si>
    <t>07/08/2018</t>
  </si>
  <si>
    <t>10/08/2018</t>
  </si>
  <si>
    <t>ARCA COOPERATIVA SOCIALE A R.L.</t>
  </si>
  <si>
    <t>03382330482</t>
  </si>
  <si>
    <t>Z7D218864D</t>
  </si>
  <si>
    <t>11/08/2018</t>
  </si>
  <si>
    <t>23/08/2018</t>
  </si>
  <si>
    <t>E-875</t>
  </si>
  <si>
    <t>18/07/2018</t>
  </si>
  <si>
    <t>18/08/2018</t>
  </si>
  <si>
    <t>Altre prestazioni professionali e specialistiche n.a.c.</t>
  </si>
  <si>
    <t>UFFICIO TECNICO</t>
  </si>
  <si>
    <t>FATTPA 24_18</t>
  </si>
  <si>
    <t>22/08/2018</t>
  </si>
  <si>
    <t>SOS AMBIENTE</t>
  </si>
  <si>
    <t>01157620491</t>
  </si>
  <si>
    <t>Z8D2286C9E</t>
  </si>
  <si>
    <t>14/09/2018</t>
  </si>
  <si>
    <t>15/09/2018</t>
  </si>
  <si>
    <t>Altri servizi diversi n.a.c.</t>
  </si>
  <si>
    <t>FATTPA 25_18</t>
  </si>
  <si>
    <t>08/09/2018</t>
  </si>
  <si>
    <t>Z53248B606</t>
  </si>
  <si>
    <t>FATTPA 4_18</t>
  </si>
  <si>
    <t>16/06/2018</t>
  </si>
  <si>
    <t>27/06/2018</t>
  </si>
  <si>
    <t>16/07/2018</t>
  </si>
  <si>
    <t>FALCHI  SERGIO</t>
  </si>
  <si>
    <t>FLCSRG74M06G912S</t>
  </si>
  <si>
    <t>01732600497</t>
  </si>
  <si>
    <t>728941BA05</t>
  </si>
  <si>
    <t>03/07/2018</t>
  </si>
  <si>
    <t>07/07/2018</t>
  </si>
  <si>
    <t>Manutenzione ordinaria e riparazioni di altri beni materiali</t>
  </si>
  <si>
    <t>UFFICIO POLIZIA MUNICIPALE</t>
  </si>
  <si>
    <t>FATTPA 56_18</t>
  </si>
  <si>
    <t>29/06/2018</t>
  </si>
  <si>
    <t>11/07/2018</t>
  </si>
  <si>
    <t>28/08/2018</t>
  </si>
  <si>
    <t>LUNEARS COOPERATIVA SOCIALE</t>
  </si>
  <si>
    <t>01325160453</t>
  </si>
  <si>
    <t>Z2923B3847</t>
  </si>
  <si>
    <t>FATTPA 6_18</t>
  </si>
  <si>
    <t>16/08/2018</t>
  </si>
  <si>
    <t>21/08/2018</t>
  </si>
  <si>
    <t>Acquisto di servizi per altre spese per formazione e addestramento n.a.c.</t>
  </si>
  <si>
    <t>FATTPA 80_18</t>
  </si>
  <si>
    <t>31/03/2018</t>
  </si>
  <si>
    <t>20/04/2018</t>
  </si>
  <si>
    <t>30/04/2018</t>
  </si>
  <si>
    <t>FONDAZIONE SCUOLA INTERREGIONALE DI POLI</t>
  </si>
  <si>
    <t>02658900366</t>
  </si>
  <si>
    <t>Z2122AEC30</t>
  </si>
  <si>
    <t>17/07/2018</t>
  </si>
  <si>
    <t>Vestiario</t>
  </si>
  <si>
    <t>Va00121/18</t>
  </si>
  <si>
    <t>23/07/2018</t>
  </si>
  <si>
    <t>BRUMAR SRL UNIPERSONALE</t>
  </si>
  <si>
    <t>03596871008</t>
  </si>
  <si>
    <t>Z59233F776</t>
  </si>
  <si>
    <t>29/08/2018</t>
  </si>
  <si>
    <t>30/08/2018</t>
  </si>
  <si>
    <t>Buoni pasto</t>
  </si>
  <si>
    <t>UFFICIO RAGIONERIA</t>
  </si>
  <si>
    <t>V0-123163</t>
  </si>
  <si>
    <t>03/08/2018</t>
  </si>
  <si>
    <t>30/09/2018</t>
  </si>
  <si>
    <t>DAY  RISTOSERVICE SPA</t>
  </si>
  <si>
    <t>03543000370</t>
  </si>
  <si>
    <t>Z5323A02FC</t>
  </si>
  <si>
    <t>000004-2018-EDILCAM</t>
  </si>
  <si>
    <t>04/08/2018</t>
  </si>
  <si>
    <t>03/09/2018</t>
  </si>
  <si>
    <t>DITTA EDILCAMP</t>
  </si>
  <si>
    <t>01147070492</t>
  </si>
  <si>
    <t>Z8C232C39D</t>
  </si>
  <si>
    <t>Impianti sportivi</t>
  </si>
  <si>
    <t>000004-2018-GIANLUC</t>
  </si>
  <si>
    <t>20/07/2018</t>
  </si>
  <si>
    <t>24/07/2018</t>
  </si>
  <si>
    <t>19/08/2018</t>
  </si>
  <si>
    <t>MAZZEI  GIANLUCA</t>
  </si>
  <si>
    <t>MZZGLC68D04F205K</t>
  </si>
  <si>
    <t>01029070495</t>
  </si>
  <si>
    <t>ZE923D39D4</t>
  </si>
  <si>
    <t>25/07/2018</t>
  </si>
  <si>
    <t>28/07/2018</t>
  </si>
  <si>
    <t>000010</t>
  </si>
  <si>
    <t>13/06/2018</t>
  </si>
  <si>
    <t>FRATELLI ANSELMI</t>
  </si>
  <si>
    <t>01036310496</t>
  </si>
  <si>
    <t>Z171AF636A</t>
  </si>
  <si>
    <t>000011</t>
  </si>
  <si>
    <t>15/06/2018</t>
  </si>
  <si>
    <t>04/07/2018</t>
  </si>
  <si>
    <t>000012-2018-PA</t>
  </si>
  <si>
    <t>09/07/2018</t>
  </si>
  <si>
    <t>09/08/2018</t>
  </si>
  <si>
    <t>CAVALIERE  ELVIO</t>
  </si>
  <si>
    <t>00358150498</t>
  </si>
  <si>
    <t>Z6123061F0</t>
  </si>
  <si>
    <t>19/07/2018</t>
  </si>
  <si>
    <t>000013-2018-PA</t>
  </si>
  <si>
    <t>Z802420291</t>
  </si>
  <si>
    <t>000014-2018-PA</t>
  </si>
  <si>
    <t>Z1E1CAFC99</t>
  </si>
  <si>
    <t>000015-2018-PA</t>
  </si>
  <si>
    <t>Postazioni di lavoro</t>
  </si>
  <si>
    <t>000022</t>
  </si>
  <si>
    <t>11/04/2018</t>
  </si>
  <si>
    <t>12/04/2018</t>
  </si>
  <si>
    <t>28/04/2018</t>
  </si>
  <si>
    <t>11/05/2018</t>
  </si>
  <si>
    <t>ELBA INFORMATICA</t>
  </si>
  <si>
    <t>00484680491</t>
  </si>
  <si>
    <t>ZD223136C3</t>
  </si>
  <si>
    <t>01/08/2018</t>
  </si>
  <si>
    <t>Carta, cancelleria e stampati</t>
  </si>
  <si>
    <t>000033/9</t>
  </si>
  <si>
    <t>28/06/2018</t>
  </si>
  <si>
    <t>27/07/2018</t>
  </si>
  <si>
    <t>Z7C23E9DC6</t>
  </si>
  <si>
    <t>Macchinari</t>
  </si>
  <si>
    <t>0000352/E</t>
  </si>
  <si>
    <t>05/07/2018</t>
  </si>
  <si>
    <t>DITTA MEF</t>
  </si>
  <si>
    <t>00763300480</t>
  </si>
  <si>
    <t>Z03233D193</t>
  </si>
  <si>
    <t>Manutenzione ordinaria e riparazioni di mobili e arredi</t>
  </si>
  <si>
    <t>000036/9</t>
  </si>
  <si>
    <t>02/07/2018</t>
  </si>
  <si>
    <t>02/08/2018</t>
  </si>
  <si>
    <t>Z1420CA01E</t>
  </si>
  <si>
    <t>000037/9</t>
  </si>
  <si>
    <t>ZBE20C9FDB</t>
  </si>
  <si>
    <t>0000398/E</t>
  </si>
  <si>
    <t>Z6923DC0F3</t>
  </si>
  <si>
    <t>000040/9</t>
  </si>
  <si>
    <t>Z4623F0CB8</t>
  </si>
  <si>
    <t>UFFICIO SEGRETERIA</t>
  </si>
  <si>
    <t>000054/9</t>
  </si>
  <si>
    <t>04/09/2018</t>
  </si>
  <si>
    <t>04/10/2018</t>
  </si>
  <si>
    <t>ZBE24B06A2</t>
  </si>
  <si>
    <t>11/09/2018</t>
  </si>
  <si>
    <t>Attrezzature n.a.c.</t>
  </si>
  <si>
    <t>000090/18T</t>
  </si>
  <si>
    <t>27/09/2018</t>
  </si>
  <si>
    <t>DITTA CANEPA E CAMPI</t>
  </si>
  <si>
    <t>03415020100</t>
  </si>
  <si>
    <t>ZD2241944E</t>
  </si>
  <si>
    <t>00088PA</t>
  </si>
  <si>
    <t>03/04/2018</t>
  </si>
  <si>
    <t>10/04/2018</t>
  </si>
  <si>
    <t>TCE TELECOMUNICAZIONI SRL</t>
  </si>
  <si>
    <t>01400390496</t>
  </si>
  <si>
    <t>Z0A223F561</t>
  </si>
  <si>
    <t>Telefonia fissa</t>
  </si>
  <si>
    <t>00147PA</t>
  </si>
  <si>
    <t>00170PA</t>
  </si>
  <si>
    <t>Z471FE35A7</t>
  </si>
  <si>
    <t>00174PA</t>
  </si>
  <si>
    <t>Z88056C6DC</t>
  </si>
  <si>
    <t>00179PA</t>
  </si>
  <si>
    <t>Noleggi di impianti e macchinari</t>
  </si>
  <si>
    <t>00180PA</t>
  </si>
  <si>
    <t>00192PA</t>
  </si>
  <si>
    <t>05/09/2018</t>
  </si>
  <si>
    <t>07/09/2018</t>
  </si>
  <si>
    <t>00215PA</t>
  </si>
  <si>
    <t>00219PA</t>
  </si>
  <si>
    <t>Compensi agli organi istituzionali di revisione, di controllo ed altri incarichi istituzionali dell'amministrazione</t>
  </si>
  <si>
    <t>053H</t>
  </si>
  <si>
    <t>23/06/2018</t>
  </si>
  <si>
    <t>24/06/2018</t>
  </si>
  <si>
    <t>CARMIGNANI  SIMONE</t>
  </si>
  <si>
    <t>CRMSMN77T25C773T</t>
  </si>
  <si>
    <t>09850731002</t>
  </si>
  <si>
    <t>08</t>
  </si>
  <si>
    <t>01/09/2018</t>
  </si>
  <si>
    <t>ASS.NE COMMERCIO TURISMO E SERVIZI ISOLA</t>
  </si>
  <si>
    <t>00494840499</t>
  </si>
  <si>
    <t>Acqua</t>
  </si>
  <si>
    <t>0820220180000399300</t>
  </si>
  <si>
    <t>16/05/2018</t>
  </si>
  <si>
    <t>30/05/2018</t>
  </si>
  <si>
    <t>ASA - AZIENDA SERVIZI AMBIENTALI SPA</t>
  </si>
  <si>
    <t>01177760491</t>
  </si>
  <si>
    <t>0820220180000501400</t>
  </si>
  <si>
    <t>19/06/2018</t>
  </si>
  <si>
    <t>06/08/2018</t>
  </si>
  <si>
    <t>0820220180000639000</t>
  </si>
  <si>
    <t>24/08/2018</t>
  </si>
  <si>
    <t>ZDC223F51D</t>
  </si>
  <si>
    <t>0820220180000639100</t>
  </si>
  <si>
    <t>0820220180000639200</t>
  </si>
  <si>
    <t>ZDC223F61D</t>
  </si>
  <si>
    <t>0820220180000639300</t>
  </si>
  <si>
    <t>0820220180000639400</t>
  </si>
  <si>
    <t>0820220180000639500</t>
  </si>
  <si>
    <t>0820220180000639600</t>
  </si>
  <si>
    <t>0820220180000639700</t>
  </si>
  <si>
    <t>0820220180000639900</t>
  </si>
  <si>
    <t>0820220180000640000</t>
  </si>
  <si>
    <t>0820220180000640100</t>
  </si>
  <si>
    <t>0820220180000640200</t>
  </si>
  <si>
    <t>0820220180000644400</t>
  </si>
  <si>
    <t>0820220180000646500</t>
  </si>
  <si>
    <t>0820220180000670800</t>
  </si>
  <si>
    <t>0820220180000670900</t>
  </si>
  <si>
    <t>0820220180000671000</t>
  </si>
  <si>
    <t>0820220180000671300</t>
  </si>
  <si>
    <t>1/PA</t>
  </si>
  <si>
    <t>FERRAMENTA CASALINGHI COLTELLI</t>
  </si>
  <si>
    <t>01021030497</t>
  </si>
  <si>
    <t>Z512306287</t>
  </si>
  <si>
    <t>13/08/2018</t>
  </si>
  <si>
    <t>LIBRERIA RIGOLA</t>
  </si>
  <si>
    <t>01356110492</t>
  </si>
  <si>
    <t>ZE92432D43</t>
  </si>
  <si>
    <t>Armi leggere ad uso civile e per ordine pubblico e sicurezza</t>
  </si>
  <si>
    <t>1PA</t>
  </si>
  <si>
    <t>02/05/2018</t>
  </si>
  <si>
    <t>07/05/2018</t>
  </si>
  <si>
    <t>24/05/2018</t>
  </si>
  <si>
    <t>LONDI  ALDO</t>
  </si>
  <si>
    <t>LNDLDA37S24G687V</t>
  </si>
  <si>
    <t>00038950499</t>
  </si>
  <si>
    <t>ZC522CF8D2</t>
  </si>
  <si>
    <t>10</t>
  </si>
  <si>
    <t>12/06/2018</t>
  </si>
  <si>
    <t>12/07/2018</t>
  </si>
  <si>
    <t>ELTIMAR SUPERMERCATI S.R.L.</t>
  </si>
  <si>
    <t>01115250498</t>
  </si>
  <si>
    <t>ZF11AF6358</t>
  </si>
  <si>
    <t>10/B</t>
  </si>
  <si>
    <t>30/07/2018</t>
  </si>
  <si>
    <t>VASART URBAN DESIGN SRL</t>
  </si>
  <si>
    <t>02589880356</t>
  </si>
  <si>
    <t>ZCA241970D</t>
  </si>
  <si>
    <t>Manutenzione ordinaria e riparazioni di beni immobili</t>
  </si>
  <si>
    <t>1/05</t>
  </si>
  <si>
    <t>EDILCASA</t>
  </si>
  <si>
    <t>00783570492</t>
  </si>
  <si>
    <t>Z772340378</t>
  </si>
  <si>
    <t>12</t>
  </si>
  <si>
    <t>18/06/2018</t>
  </si>
  <si>
    <t>25/06/2018</t>
  </si>
  <si>
    <t>FERRARI  GIANMARCO</t>
  </si>
  <si>
    <t>01714700497</t>
  </si>
  <si>
    <t>13/07/2018</t>
  </si>
  <si>
    <t>12/08/2018</t>
  </si>
  <si>
    <t>14</t>
  </si>
  <si>
    <t>14/08/2018</t>
  </si>
  <si>
    <t>13/09/2018</t>
  </si>
  <si>
    <t>15/PA</t>
  </si>
  <si>
    <t>PEST GLOBE</t>
  </si>
  <si>
    <t>02679640348</t>
  </si>
  <si>
    <t>ZF02343C98</t>
  </si>
  <si>
    <t xml:space="preserve">Carburanti, combustibili e lubrificanti </t>
  </si>
  <si>
    <t>19902324</t>
  </si>
  <si>
    <t>03/10/2018</t>
  </si>
  <si>
    <t>ENI SPA</t>
  </si>
  <si>
    <t>00905811006</t>
  </si>
  <si>
    <t>ZC1248B351</t>
  </si>
  <si>
    <t>2L18004183</t>
  </si>
  <si>
    <t>20/06/2018</t>
  </si>
  <si>
    <t>21/06/2018</t>
  </si>
  <si>
    <t>TIM - TELECOM ITALIA MOBILE SPA</t>
  </si>
  <si>
    <t>00488410010</t>
  </si>
  <si>
    <t>2L18004977</t>
  </si>
  <si>
    <t>26/07/2018</t>
  </si>
  <si>
    <t>2/PA</t>
  </si>
  <si>
    <t>LUPI  GIOVANNI</t>
  </si>
  <si>
    <t>LPUGNN69P29G912B</t>
  </si>
  <si>
    <t>Z082418223</t>
  </si>
  <si>
    <t>20/PA</t>
  </si>
  <si>
    <t>08/08/2018</t>
  </si>
  <si>
    <t>2018 V VS2 832 0</t>
  </si>
  <si>
    <t>19/03/2018</t>
  </si>
  <si>
    <t>21/03/2018</t>
  </si>
  <si>
    <t>09/04/2018</t>
  </si>
  <si>
    <t>EGAF EDIZIONI SRL</t>
  </si>
  <si>
    <t>02259990402</t>
  </si>
  <si>
    <t>ZE722B3EF8</t>
  </si>
  <si>
    <t>2018E000006034</t>
  </si>
  <si>
    <t>19/09/2018</t>
  </si>
  <si>
    <t>WIND TRE S.P.A.</t>
  </si>
  <si>
    <t>02517580920</t>
  </si>
  <si>
    <t>13378520152</t>
  </si>
  <si>
    <t>Contratti di servizio per il conferimento in discarica dei rifiuti</t>
  </si>
  <si>
    <t>2018/06/1/13/PA</t>
  </si>
  <si>
    <t>E.S.A. SPA ELBANA SERVIZI AMBIENTALI</t>
  </si>
  <si>
    <t>01280440494</t>
  </si>
  <si>
    <t>Contratti di servizio per la raccolta rifiuti</t>
  </si>
  <si>
    <t>2018/06/1/5/PA</t>
  </si>
  <si>
    <t>2018/07/1/14/PA</t>
  </si>
  <si>
    <t>06/09/2018</t>
  </si>
  <si>
    <t>2018/07/1/5/PA</t>
  </si>
  <si>
    <t>2018/08/1/13/PA</t>
  </si>
  <si>
    <t>05/10/2018</t>
  </si>
  <si>
    <t>2018/08/1/6/PA</t>
  </si>
  <si>
    <t>Altri servizi ausiliari n.a.c.</t>
  </si>
  <si>
    <t>2018120002571</t>
  </si>
  <si>
    <t>20/08/2018</t>
  </si>
  <si>
    <t>DITTA  ABACO</t>
  </si>
  <si>
    <t>02391510266</t>
  </si>
  <si>
    <t>ZC71CA1899</t>
  </si>
  <si>
    <t>2/05</t>
  </si>
  <si>
    <t>22/pa</t>
  </si>
  <si>
    <t>COOP. SAN GIACOMO</t>
  </si>
  <si>
    <t>01343110498</t>
  </si>
  <si>
    <t>23/pa</t>
  </si>
  <si>
    <t>25</t>
  </si>
  <si>
    <t>IMPRESA MONNI CLAUDIO &amp; C. SAS</t>
  </si>
  <si>
    <t>01347270496</t>
  </si>
  <si>
    <t>Z162426E48</t>
  </si>
  <si>
    <t>25/pa</t>
  </si>
  <si>
    <t>28/2018</t>
  </si>
  <si>
    <t>28/05/2018</t>
  </si>
  <si>
    <t>INCLOUD TEAM SRL</t>
  </si>
  <si>
    <t>02432200984</t>
  </si>
  <si>
    <t>Z0A23AFCF0</t>
  </si>
  <si>
    <t>Trasferimenti correnti a Comuni</t>
  </si>
  <si>
    <t>3/E</t>
  </si>
  <si>
    <t>05/06/2018</t>
  </si>
  <si>
    <t>07/06/2018</t>
  </si>
  <si>
    <t>GRAFICA PUBBLICITARIA</t>
  </si>
  <si>
    <t>00955310495</t>
  </si>
  <si>
    <t>ZD5237ACA4</t>
  </si>
  <si>
    <t>Sviluppo software e manutenzione evolutiva</t>
  </si>
  <si>
    <t>POOLSERVICE</t>
  </si>
  <si>
    <t>01591250491</t>
  </si>
  <si>
    <t>ZF924174A8</t>
  </si>
  <si>
    <t>Servizi di pulizia e lavanderia</t>
  </si>
  <si>
    <t>3/PA</t>
  </si>
  <si>
    <t>SOGESE DI SANTANGELO INNOCENZO</t>
  </si>
  <si>
    <t>01629670496</t>
  </si>
  <si>
    <t>z671c6a7c1</t>
  </si>
  <si>
    <t>3/05</t>
  </si>
  <si>
    <t>Mezzi di trasporto stradali</t>
  </si>
  <si>
    <t>38</t>
  </si>
  <si>
    <t>IMPRESA LANDO PACINI</t>
  </si>
  <si>
    <t>01232650497</t>
  </si>
  <si>
    <t>Z5F2441102</t>
  </si>
  <si>
    <t>4/05</t>
  </si>
  <si>
    <t>Energia elettrica</t>
  </si>
  <si>
    <t>411805393391</t>
  </si>
  <si>
    <t>26/06/2018</t>
  </si>
  <si>
    <t>HERA COMM SRL</t>
  </si>
  <si>
    <t>02221101203</t>
  </si>
  <si>
    <t>Z11223F54E</t>
  </si>
  <si>
    <t>411805860853</t>
  </si>
  <si>
    <t>411806356974</t>
  </si>
  <si>
    <t>411806691068</t>
  </si>
  <si>
    <t>411807249920</t>
  </si>
  <si>
    <t>27/08/2018</t>
  </si>
  <si>
    <t>01/10/2018</t>
  </si>
  <si>
    <t>5/pa</t>
  </si>
  <si>
    <t>ELBAWORD DI MANCINI ALESSANDRO</t>
  </si>
  <si>
    <t>MNCLSN80C07Z133S</t>
  </si>
  <si>
    <t>01657760490</t>
  </si>
  <si>
    <t>Z30246B1B0</t>
  </si>
  <si>
    <t>5/02</t>
  </si>
  <si>
    <t>DITTA CARPINACCI</t>
  </si>
  <si>
    <t>00896780491</t>
  </si>
  <si>
    <t>Z38232A426</t>
  </si>
  <si>
    <t>5/05</t>
  </si>
  <si>
    <t>5213</t>
  </si>
  <si>
    <t>VANNUCCI IVANA S.R.L.</t>
  </si>
  <si>
    <t>01835540491</t>
  </si>
  <si>
    <t>Z1523B03D3</t>
  </si>
  <si>
    <t>5214</t>
  </si>
  <si>
    <t>Z1523B03D0</t>
  </si>
  <si>
    <t>5750603823</t>
  </si>
  <si>
    <t>EDISON ENERGIA SPA</t>
  </si>
  <si>
    <t>08526440154</t>
  </si>
  <si>
    <t>7421029ADA</t>
  </si>
  <si>
    <t>5750603848</t>
  </si>
  <si>
    <t>5750603874</t>
  </si>
  <si>
    <t>5750603940</t>
  </si>
  <si>
    <t>5750603992</t>
  </si>
  <si>
    <t>5750604064</t>
  </si>
  <si>
    <t>5750604214</t>
  </si>
  <si>
    <t>5750604288</t>
  </si>
  <si>
    <t>5750604457</t>
  </si>
  <si>
    <t>5750604661</t>
  </si>
  <si>
    <t>5750604885</t>
  </si>
  <si>
    <t>5750604941</t>
  </si>
  <si>
    <t>5750604982</t>
  </si>
  <si>
    <t>5750605218</t>
  </si>
  <si>
    <t>5750605359</t>
  </si>
  <si>
    <t>5750605393</t>
  </si>
  <si>
    <t>5750614465</t>
  </si>
  <si>
    <t>12/09/2018</t>
  </si>
  <si>
    <t>5750615098</t>
  </si>
  <si>
    <t>5750615151</t>
  </si>
  <si>
    <t>5750615250</t>
  </si>
  <si>
    <t>5750615405</t>
  </si>
  <si>
    <t>5750616479</t>
  </si>
  <si>
    <t>5750617112</t>
  </si>
  <si>
    <t>5750617497</t>
  </si>
  <si>
    <t>5750617858</t>
  </si>
  <si>
    <t>5750618378</t>
  </si>
  <si>
    <t>5750618906</t>
  </si>
  <si>
    <t>5750619361</t>
  </si>
  <si>
    <t>5750619705</t>
  </si>
  <si>
    <t>5750620552</t>
  </si>
  <si>
    <t>5750621603</t>
  </si>
  <si>
    <t>5750621669</t>
  </si>
  <si>
    <t>5750623181</t>
  </si>
  <si>
    <t>6/05</t>
  </si>
  <si>
    <t>Z55247549D</t>
  </si>
  <si>
    <t>7X02808408</t>
  </si>
  <si>
    <t>7/05</t>
  </si>
  <si>
    <t>8L00379601</t>
  </si>
  <si>
    <t>8L00379960</t>
  </si>
  <si>
    <t>8L00380572</t>
  </si>
  <si>
    <t>8L00381643</t>
  </si>
  <si>
    <t>8L00382247</t>
  </si>
  <si>
    <t>8L00382439</t>
  </si>
  <si>
    <t>8L00384485</t>
  </si>
  <si>
    <t>8L00384945</t>
  </si>
  <si>
    <t>8L00539056</t>
  </si>
  <si>
    <t>17/08/2018</t>
  </si>
  <si>
    <t>17/09/2018</t>
  </si>
  <si>
    <t>8L00539090</t>
  </si>
  <si>
    <t>8L00539755</t>
  </si>
  <si>
    <t>8L00539899</t>
  </si>
  <si>
    <t>8L00539902</t>
  </si>
  <si>
    <t>8L00540573</t>
  </si>
  <si>
    <t>8L00540634</t>
  </si>
  <si>
    <t>8L00542908</t>
  </si>
  <si>
    <t>8L00543429</t>
  </si>
  <si>
    <t>82 A</t>
  </si>
  <si>
    <t>31/10/2018</t>
  </si>
  <si>
    <t>COOP SOCIALE ARCA ELBA</t>
  </si>
  <si>
    <t>01365090495</t>
  </si>
  <si>
    <t>Z70244AD90</t>
  </si>
  <si>
    <t>Spese postali</t>
  </si>
  <si>
    <t>8718228063</t>
  </si>
  <si>
    <t>POSTE ITALIANE SPA</t>
  </si>
  <si>
    <t>97103880585</t>
  </si>
  <si>
    <t>01114601006</t>
  </si>
  <si>
    <t>8718259497</t>
  </si>
  <si>
    <t>8718289532</t>
  </si>
  <si>
    <t>90 A</t>
  </si>
  <si>
    <t>30/11/2018</t>
  </si>
  <si>
    <t>RITARDO</t>
  </si>
  <si>
    <t>RITARDO PONDERATO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</si>
</sst>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15" borderId="0" xfId="0" applyNumberFormat="1" applyFont="1" applyFill="1" applyBorder="1" applyAlignment="1">
      <alignment/>
    </xf>
    <xf numFmtId="0" fontId="0" fillId="15" borderId="0" xfId="0" applyNumberFormat="1" applyFont="1" applyFill="1" applyBorder="1" applyAlignment="1">
      <alignment/>
    </xf>
    <xf numFmtId="0" fontId="1" fillId="19" borderId="0" xfId="0" applyNumberFormat="1" applyFont="1" applyFill="1" applyBorder="1" applyAlignment="1">
      <alignment/>
    </xf>
    <xf numFmtId="0" fontId="0" fillId="19" borderId="0" xfId="0" applyNumberFormat="1" applyFont="1" applyFill="1" applyBorder="1" applyAlignment="1">
      <alignment/>
    </xf>
    <xf numFmtId="0" fontId="1" fillId="11" borderId="0" xfId="0" applyNumberFormat="1" applyFon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1" fillId="15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0"/>
  <sheetViews>
    <sheetView tabSelected="1" zoomScalePageLayoutView="0" workbookViewId="0" topLeftCell="A1">
      <selection activeCell="AT175" sqref="AT175"/>
    </sheetView>
  </sheetViews>
  <sheetFormatPr defaultColWidth="9.140625" defaultRowHeight="12.75"/>
  <cols>
    <col min="1" max="10" width="0.85546875" style="0" customWidth="1"/>
    <col min="11" max="11" width="16.57421875" style="5" customWidth="1"/>
    <col min="12" max="27" width="0.85546875" style="0" customWidth="1"/>
    <col min="28" max="28" width="15.57421875" style="7" customWidth="1"/>
    <col min="29" max="32" width="1.421875" style="0" customWidth="1"/>
    <col min="33" max="33" width="16.57421875" style="5" customWidth="1"/>
    <col min="34" max="37" width="1.1484375" style="0" customWidth="1"/>
    <col min="38" max="38" width="18.57421875" style="3" customWidth="1"/>
    <col min="41" max="41" width="17.7109375" style="3" customWidth="1"/>
    <col min="43" max="43" width="19.8515625" style="10" customWidth="1"/>
  </cols>
  <sheetData>
    <row r="1" spans="1:4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6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4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2" t="s">
        <v>37</v>
      </c>
      <c r="AM1" s="1" t="s">
        <v>38</v>
      </c>
      <c r="AO1" s="8" t="s">
        <v>511</v>
      </c>
      <c r="AQ1" s="9" t="s">
        <v>512</v>
      </c>
    </row>
    <row r="2" spans="1:43" ht="12.75">
      <c r="A2">
        <v>1030102011</v>
      </c>
      <c r="B2" t="s">
        <v>39</v>
      </c>
      <c r="C2">
        <v>8</v>
      </c>
      <c r="D2" t="s">
        <v>40</v>
      </c>
      <c r="E2">
        <v>1</v>
      </c>
      <c r="F2" t="s">
        <v>41</v>
      </c>
      <c r="G2" t="s">
        <v>42</v>
      </c>
      <c r="H2">
        <v>330.14</v>
      </c>
      <c r="I2">
        <v>330.14</v>
      </c>
      <c r="J2">
        <v>4399</v>
      </c>
      <c r="K2" s="5" t="s">
        <v>42</v>
      </c>
      <c r="L2">
        <v>4399</v>
      </c>
      <c r="M2" t="s">
        <v>43</v>
      </c>
      <c r="N2" t="s">
        <v>44</v>
      </c>
      <c r="O2" t="s">
        <v>45</v>
      </c>
      <c r="P2">
        <v>201272</v>
      </c>
      <c r="Q2" t="s">
        <v>46</v>
      </c>
      <c r="R2" t="s">
        <v>47</v>
      </c>
      <c r="S2" t="s">
        <v>47</v>
      </c>
      <c r="T2" t="s">
        <v>48</v>
      </c>
      <c r="V2">
        <v>2018</v>
      </c>
      <c r="W2">
        <v>13</v>
      </c>
      <c r="Z2">
        <v>1345</v>
      </c>
      <c r="AA2" t="s">
        <v>50</v>
      </c>
      <c r="AB2" s="7">
        <v>310.8</v>
      </c>
      <c r="AC2">
        <v>19.34</v>
      </c>
      <c r="AF2">
        <v>1125</v>
      </c>
      <c r="AG2" s="5" t="s">
        <v>50</v>
      </c>
      <c r="AI2">
        <v>330.14</v>
      </c>
      <c r="AJ2" t="s">
        <v>50</v>
      </c>
      <c r="AK2" t="s">
        <v>51</v>
      </c>
      <c r="AL2" s="3">
        <v>310.8</v>
      </c>
      <c r="AM2" t="s">
        <v>52</v>
      </c>
      <c r="AO2" s="3">
        <f>(AG2-(K2+30))</f>
        <v>21</v>
      </c>
      <c r="AQ2" s="10">
        <f>(AO2*AL2)</f>
        <v>6526.8</v>
      </c>
    </row>
    <row r="3" spans="1:43" ht="12.75">
      <c r="A3">
        <v>1030102011</v>
      </c>
      <c r="B3" t="s">
        <v>39</v>
      </c>
      <c r="C3">
        <v>8</v>
      </c>
      <c r="D3" t="s">
        <v>40</v>
      </c>
      <c r="E3">
        <v>1</v>
      </c>
      <c r="F3" t="s">
        <v>53</v>
      </c>
      <c r="G3" t="s">
        <v>42</v>
      </c>
      <c r="H3">
        <v>1311.26</v>
      </c>
      <c r="I3">
        <v>1311.26</v>
      </c>
      <c r="J3">
        <v>4400</v>
      </c>
      <c r="K3" s="5" t="s">
        <v>42</v>
      </c>
      <c r="L3">
        <v>4400</v>
      </c>
      <c r="M3" t="s">
        <v>43</v>
      </c>
      <c r="N3" t="s">
        <v>44</v>
      </c>
      <c r="O3" t="s">
        <v>54</v>
      </c>
      <c r="P3">
        <v>201272</v>
      </c>
      <c r="Q3" t="s">
        <v>46</v>
      </c>
      <c r="R3" t="s">
        <v>47</v>
      </c>
      <c r="S3" t="s">
        <v>47</v>
      </c>
      <c r="T3" t="s">
        <v>48</v>
      </c>
      <c r="V3">
        <v>2018</v>
      </c>
      <c r="W3">
        <v>13</v>
      </c>
      <c r="Z3">
        <v>1344</v>
      </c>
      <c r="AA3" t="s">
        <v>50</v>
      </c>
      <c r="AB3" s="7">
        <v>1225.51</v>
      </c>
      <c r="AC3">
        <v>85.75</v>
      </c>
      <c r="AF3">
        <v>1124</v>
      </c>
      <c r="AG3" s="5" t="s">
        <v>50</v>
      </c>
      <c r="AI3">
        <v>1311.26</v>
      </c>
      <c r="AJ3" t="s">
        <v>50</v>
      </c>
      <c r="AK3" t="s">
        <v>51</v>
      </c>
      <c r="AL3" s="3">
        <v>1225.51</v>
      </c>
      <c r="AM3" t="s">
        <v>52</v>
      </c>
      <c r="AO3" s="3">
        <f aca="true" t="shared" si="0" ref="AO3:AO66">(AG3-(K3+30))</f>
        <v>21</v>
      </c>
      <c r="AQ3" s="10">
        <f aca="true" t="shared" si="1" ref="AQ3:AQ66">(AO3*AL3)</f>
        <v>25735.71</v>
      </c>
    </row>
    <row r="4" spans="1:43" ht="12.75">
      <c r="A4">
        <v>1030102011</v>
      </c>
      <c r="B4" t="s">
        <v>39</v>
      </c>
      <c r="C4">
        <v>8</v>
      </c>
      <c r="D4" t="s">
        <v>40</v>
      </c>
      <c r="E4">
        <v>1</v>
      </c>
      <c r="F4" t="s">
        <v>55</v>
      </c>
      <c r="G4" t="s">
        <v>45</v>
      </c>
      <c r="H4">
        <v>109.12</v>
      </c>
      <c r="I4">
        <v>109.12</v>
      </c>
      <c r="J4">
        <v>5447</v>
      </c>
      <c r="K4" s="5" t="s">
        <v>56</v>
      </c>
      <c r="L4">
        <v>5447</v>
      </c>
      <c r="M4" t="s">
        <v>57</v>
      </c>
      <c r="N4" t="s">
        <v>44</v>
      </c>
      <c r="O4" t="s">
        <v>54</v>
      </c>
      <c r="P4">
        <v>201272</v>
      </c>
      <c r="Q4" t="s">
        <v>46</v>
      </c>
      <c r="R4" t="s">
        <v>47</v>
      </c>
      <c r="S4" t="s">
        <v>47</v>
      </c>
      <c r="T4" t="s">
        <v>48</v>
      </c>
      <c r="V4">
        <v>2018</v>
      </c>
      <c r="W4">
        <v>13</v>
      </c>
      <c r="Z4">
        <v>1346</v>
      </c>
      <c r="AA4" t="s">
        <v>50</v>
      </c>
      <c r="AB4" s="7">
        <v>101.6</v>
      </c>
      <c r="AC4">
        <v>7.52</v>
      </c>
      <c r="AF4">
        <v>1126</v>
      </c>
      <c r="AG4" s="5" t="s">
        <v>50</v>
      </c>
      <c r="AI4">
        <v>109.12</v>
      </c>
      <c r="AJ4" t="s">
        <v>50</v>
      </c>
      <c r="AK4" t="s">
        <v>51</v>
      </c>
      <c r="AL4" s="3">
        <v>101.6</v>
      </c>
      <c r="AM4" t="s">
        <v>52</v>
      </c>
      <c r="AO4" s="3">
        <f t="shared" si="0"/>
        <v>-10</v>
      </c>
      <c r="AQ4" s="10">
        <f t="shared" si="1"/>
        <v>-1016</v>
      </c>
    </row>
    <row r="5" spans="1:43" ht="12.75">
      <c r="A5">
        <v>1030102011</v>
      </c>
      <c r="B5" t="s">
        <v>39</v>
      </c>
      <c r="C5">
        <v>8</v>
      </c>
      <c r="D5" t="s">
        <v>40</v>
      </c>
      <c r="E5">
        <v>1</v>
      </c>
      <c r="F5" t="s">
        <v>58</v>
      </c>
      <c r="G5" t="s">
        <v>45</v>
      </c>
      <c r="H5">
        <v>663.61</v>
      </c>
      <c r="I5">
        <v>663.61</v>
      </c>
      <c r="J5">
        <v>5446</v>
      </c>
      <c r="K5" s="5" t="s">
        <v>56</v>
      </c>
      <c r="L5">
        <v>5446</v>
      </c>
      <c r="M5" t="s">
        <v>57</v>
      </c>
      <c r="N5" t="s">
        <v>44</v>
      </c>
      <c r="O5" t="s">
        <v>59</v>
      </c>
      <c r="P5">
        <v>201272</v>
      </c>
      <c r="Q5" t="s">
        <v>46</v>
      </c>
      <c r="R5" t="s">
        <v>47</v>
      </c>
      <c r="S5" t="s">
        <v>47</v>
      </c>
      <c r="T5" t="s">
        <v>48</v>
      </c>
      <c r="V5">
        <v>2018</v>
      </c>
      <c r="W5">
        <v>13</v>
      </c>
      <c r="Z5">
        <v>1347</v>
      </c>
      <c r="AA5" t="s">
        <v>50</v>
      </c>
      <c r="AB5" s="7">
        <v>608.57</v>
      </c>
      <c r="AC5">
        <v>55.04</v>
      </c>
      <c r="AF5">
        <v>1127</v>
      </c>
      <c r="AG5" s="5" t="s">
        <v>50</v>
      </c>
      <c r="AI5">
        <v>663.61</v>
      </c>
      <c r="AJ5" t="s">
        <v>50</v>
      </c>
      <c r="AK5" t="s">
        <v>51</v>
      </c>
      <c r="AL5" s="3">
        <v>608.57</v>
      </c>
      <c r="AM5" t="s">
        <v>52</v>
      </c>
      <c r="AO5" s="3">
        <f t="shared" si="0"/>
        <v>-10</v>
      </c>
      <c r="AQ5" s="10">
        <f t="shared" si="1"/>
        <v>-6085.700000000001</v>
      </c>
    </row>
    <row r="6" spans="1:43" ht="12.75">
      <c r="A6">
        <v>1030102999</v>
      </c>
      <c r="B6" t="s">
        <v>60</v>
      </c>
      <c r="C6">
        <v>8</v>
      </c>
      <c r="D6" t="s">
        <v>40</v>
      </c>
      <c r="E6">
        <v>1</v>
      </c>
      <c r="F6" t="s">
        <v>61</v>
      </c>
      <c r="G6" t="s">
        <v>62</v>
      </c>
      <c r="H6">
        <v>3047.94</v>
      </c>
      <c r="I6">
        <v>3047.94</v>
      </c>
      <c r="J6">
        <v>6334</v>
      </c>
      <c r="K6" s="5" t="s">
        <v>54</v>
      </c>
      <c r="L6">
        <v>6334</v>
      </c>
      <c r="M6" t="s">
        <v>63</v>
      </c>
      <c r="N6" t="s">
        <v>44</v>
      </c>
      <c r="O6" t="s">
        <v>64</v>
      </c>
      <c r="P6">
        <v>200433</v>
      </c>
      <c r="Q6" t="s">
        <v>65</v>
      </c>
      <c r="R6" t="s">
        <v>66</v>
      </c>
      <c r="S6" t="s">
        <v>66</v>
      </c>
      <c r="T6" t="s">
        <v>67</v>
      </c>
      <c r="V6">
        <v>2018</v>
      </c>
      <c r="W6">
        <v>59</v>
      </c>
      <c r="Z6">
        <v>1541</v>
      </c>
      <c r="AA6" t="s">
        <v>68</v>
      </c>
      <c r="AB6" s="7">
        <v>2902.8</v>
      </c>
      <c r="AC6">
        <v>145.14</v>
      </c>
      <c r="AF6">
        <v>1361</v>
      </c>
      <c r="AG6" s="5" t="s">
        <v>69</v>
      </c>
      <c r="AH6" t="s">
        <v>69</v>
      </c>
      <c r="AI6">
        <v>3047.94</v>
      </c>
      <c r="AJ6" t="s">
        <v>69</v>
      </c>
      <c r="AK6" t="s">
        <v>51</v>
      </c>
      <c r="AL6" s="3">
        <v>2902.8</v>
      </c>
      <c r="AM6" t="s">
        <v>52</v>
      </c>
      <c r="AO6" s="3">
        <f t="shared" si="0"/>
        <v>-7</v>
      </c>
      <c r="AQ6" s="10">
        <f t="shared" si="1"/>
        <v>-20319.600000000002</v>
      </c>
    </row>
    <row r="7" spans="1:43" ht="12.75">
      <c r="A7">
        <v>1030102999</v>
      </c>
      <c r="B7" t="s">
        <v>60</v>
      </c>
      <c r="C7">
        <v>8</v>
      </c>
      <c r="D7" t="s">
        <v>40</v>
      </c>
      <c r="E7">
        <v>1</v>
      </c>
      <c r="F7" t="s">
        <v>70</v>
      </c>
      <c r="G7" t="s">
        <v>71</v>
      </c>
      <c r="H7">
        <v>2335.03</v>
      </c>
      <c r="I7">
        <v>2335.03</v>
      </c>
      <c r="J7">
        <v>5994</v>
      </c>
      <c r="K7" s="5" t="s">
        <v>71</v>
      </c>
      <c r="L7">
        <v>5994</v>
      </c>
      <c r="M7" t="s">
        <v>50</v>
      </c>
      <c r="N7" t="s">
        <v>44</v>
      </c>
      <c r="O7" t="s">
        <v>72</v>
      </c>
      <c r="P7">
        <v>200433</v>
      </c>
      <c r="Q7" t="s">
        <v>65</v>
      </c>
      <c r="R7" t="s">
        <v>66</v>
      </c>
      <c r="S7" t="s">
        <v>66</v>
      </c>
      <c r="T7" t="s">
        <v>67</v>
      </c>
      <c r="V7">
        <v>2018</v>
      </c>
      <c r="W7">
        <v>59</v>
      </c>
      <c r="Z7">
        <v>1540</v>
      </c>
      <c r="AA7" t="s">
        <v>68</v>
      </c>
      <c r="AB7" s="7">
        <v>2223.84</v>
      </c>
      <c r="AC7">
        <v>111.19</v>
      </c>
      <c r="AF7">
        <v>1360</v>
      </c>
      <c r="AG7" s="5" t="s">
        <v>69</v>
      </c>
      <c r="AH7" t="s">
        <v>69</v>
      </c>
      <c r="AI7">
        <v>2335.03</v>
      </c>
      <c r="AJ7" t="s">
        <v>69</v>
      </c>
      <c r="AK7" t="s">
        <v>51</v>
      </c>
      <c r="AL7" s="3">
        <v>2223.84</v>
      </c>
      <c r="AM7" t="s">
        <v>52</v>
      </c>
      <c r="AO7" s="3">
        <f t="shared" si="0"/>
        <v>6</v>
      </c>
      <c r="AQ7" s="10">
        <f t="shared" si="1"/>
        <v>13343.04</v>
      </c>
    </row>
    <row r="8" spans="1:43" ht="12.75">
      <c r="A8">
        <v>1030211999</v>
      </c>
      <c r="B8" t="s">
        <v>73</v>
      </c>
      <c r="C8">
        <v>4</v>
      </c>
      <c r="D8" t="s">
        <v>74</v>
      </c>
      <c r="E8">
        <v>1</v>
      </c>
      <c r="F8" t="s">
        <v>75</v>
      </c>
      <c r="G8" t="s">
        <v>76</v>
      </c>
      <c r="H8">
        <v>808.86</v>
      </c>
      <c r="I8">
        <v>808.86</v>
      </c>
      <c r="J8">
        <v>6948</v>
      </c>
      <c r="K8" s="5" t="s">
        <v>76</v>
      </c>
      <c r="L8">
        <v>6948</v>
      </c>
      <c r="M8" t="s">
        <v>69</v>
      </c>
      <c r="N8" t="s">
        <v>44</v>
      </c>
      <c r="O8" t="s">
        <v>76</v>
      </c>
      <c r="P8">
        <v>200677</v>
      </c>
      <c r="Q8" t="s">
        <v>77</v>
      </c>
      <c r="R8" t="s">
        <v>78</v>
      </c>
      <c r="S8" t="s">
        <v>78</v>
      </c>
      <c r="T8" t="s">
        <v>79</v>
      </c>
      <c r="V8">
        <v>2018</v>
      </c>
      <c r="W8">
        <v>236</v>
      </c>
      <c r="Z8">
        <v>1771</v>
      </c>
      <c r="AA8" t="s">
        <v>80</v>
      </c>
      <c r="AB8" s="7">
        <v>808.86</v>
      </c>
      <c r="AF8">
        <v>1500</v>
      </c>
      <c r="AG8" s="5" t="s">
        <v>81</v>
      </c>
      <c r="AH8" t="s">
        <v>81</v>
      </c>
      <c r="AI8">
        <v>808.86</v>
      </c>
      <c r="AJ8" t="s">
        <v>81</v>
      </c>
      <c r="AK8" t="s">
        <v>51</v>
      </c>
      <c r="AL8" s="3">
        <v>808.86</v>
      </c>
      <c r="AO8" s="3">
        <f t="shared" si="0"/>
        <v>-6</v>
      </c>
      <c r="AQ8" s="10">
        <f t="shared" si="1"/>
        <v>-4853.16</v>
      </c>
    </row>
    <row r="9" spans="1:43" ht="12.75">
      <c r="A9">
        <v>1030299999</v>
      </c>
      <c r="B9" t="s">
        <v>82</v>
      </c>
      <c r="C9">
        <v>4</v>
      </c>
      <c r="D9" t="s">
        <v>74</v>
      </c>
      <c r="E9">
        <v>1</v>
      </c>
      <c r="F9" t="s">
        <v>83</v>
      </c>
      <c r="G9" t="s">
        <v>69</v>
      </c>
      <c r="H9">
        <v>248.88</v>
      </c>
      <c r="I9">
        <v>248.88</v>
      </c>
      <c r="J9">
        <v>6979</v>
      </c>
      <c r="K9" s="5" t="s">
        <v>69</v>
      </c>
      <c r="L9">
        <v>6979</v>
      </c>
      <c r="M9" t="s">
        <v>84</v>
      </c>
      <c r="N9" t="s">
        <v>44</v>
      </c>
      <c r="O9" t="s">
        <v>69</v>
      </c>
      <c r="P9">
        <v>200677</v>
      </c>
      <c r="Q9" t="s">
        <v>77</v>
      </c>
      <c r="R9" t="s">
        <v>78</v>
      </c>
      <c r="S9" t="s">
        <v>78</v>
      </c>
      <c r="T9" t="s">
        <v>85</v>
      </c>
      <c r="V9">
        <v>2018</v>
      </c>
      <c r="W9">
        <v>710</v>
      </c>
      <c r="Z9">
        <v>1772</v>
      </c>
      <c r="AA9" t="s">
        <v>80</v>
      </c>
      <c r="AB9" s="7">
        <v>248.88</v>
      </c>
      <c r="AF9">
        <v>1501</v>
      </c>
      <c r="AG9" s="5" t="s">
        <v>81</v>
      </c>
      <c r="AH9" t="s">
        <v>81</v>
      </c>
      <c r="AI9">
        <v>248.88</v>
      </c>
      <c r="AJ9" t="s">
        <v>81</v>
      </c>
      <c r="AK9" t="s">
        <v>51</v>
      </c>
      <c r="AL9" s="3">
        <v>248.88</v>
      </c>
      <c r="AO9" s="3">
        <f t="shared" si="0"/>
        <v>-7</v>
      </c>
      <c r="AQ9" s="10">
        <f t="shared" si="1"/>
        <v>-1742.1599999999999</v>
      </c>
    </row>
    <row r="10" spans="1:43" ht="12.75">
      <c r="A10">
        <v>1030211999</v>
      </c>
      <c r="B10" t="s">
        <v>73</v>
      </c>
      <c r="E10">
        <v>1</v>
      </c>
      <c r="F10" t="s">
        <v>86</v>
      </c>
      <c r="G10" t="s">
        <v>87</v>
      </c>
      <c r="H10">
        <v>6732.2</v>
      </c>
      <c r="I10">
        <v>6732.2</v>
      </c>
      <c r="J10">
        <v>4941</v>
      </c>
      <c r="K10" s="5" t="s">
        <v>87</v>
      </c>
      <c r="L10">
        <v>4941</v>
      </c>
      <c r="M10" t="s">
        <v>88</v>
      </c>
      <c r="N10" t="s">
        <v>44</v>
      </c>
      <c r="O10" t="s">
        <v>89</v>
      </c>
      <c r="P10">
        <v>201223</v>
      </c>
      <c r="Q10" t="s">
        <v>90</v>
      </c>
      <c r="R10" t="s">
        <v>91</v>
      </c>
      <c r="S10" t="s">
        <v>92</v>
      </c>
      <c r="T10" t="s">
        <v>93</v>
      </c>
      <c r="V10">
        <v>2018</v>
      </c>
      <c r="W10">
        <v>62</v>
      </c>
      <c r="Z10">
        <v>1255</v>
      </c>
      <c r="AA10" t="s">
        <v>94</v>
      </c>
      <c r="AB10" s="7">
        <v>5518.2</v>
      </c>
      <c r="AC10">
        <v>1214</v>
      </c>
      <c r="AF10">
        <v>1090</v>
      </c>
      <c r="AG10" s="5" t="s">
        <v>95</v>
      </c>
      <c r="AH10" t="s">
        <v>95</v>
      </c>
      <c r="AI10">
        <v>6732.2</v>
      </c>
      <c r="AJ10" t="s">
        <v>95</v>
      </c>
      <c r="AK10" t="s">
        <v>51</v>
      </c>
      <c r="AL10" s="3">
        <v>5518.2</v>
      </c>
      <c r="AM10" t="s">
        <v>52</v>
      </c>
      <c r="AO10" s="3">
        <f t="shared" si="0"/>
        <v>-9</v>
      </c>
      <c r="AQ10" s="10">
        <f t="shared" si="1"/>
        <v>-49663.799999999996</v>
      </c>
    </row>
    <row r="11" spans="1:43" ht="12.75">
      <c r="A11">
        <v>1030209011</v>
      </c>
      <c r="B11" t="s">
        <v>96</v>
      </c>
      <c r="C11">
        <v>1</v>
      </c>
      <c r="D11" t="s">
        <v>97</v>
      </c>
      <c r="E11">
        <v>1</v>
      </c>
      <c r="F11" t="s">
        <v>98</v>
      </c>
      <c r="G11" t="s">
        <v>99</v>
      </c>
      <c r="H11">
        <v>19947</v>
      </c>
      <c r="I11">
        <v>19947</v>
      </c>
      <c r="J11">
        <v>5439</v>
      </c>
      <c r="K11" s="5" t="s">
        <v>99</v>
      </c>
      <c r="L11">
        <v>5439</v>
      </c>
      <c r="M11" t="s">
        <v>100</v>
      </c>
      <c r="N11" t="s">
        <v>44</v>
      </c>
      <c r="O11" t="s">
        <v>101</v>
      </c>
      <c r="P11">
        <v>201691</v>
      </c>
      <c r="Q11" t="s">
        <v>102</v>
      </c>
      <c r="R11" t="s">
        <v>103</v>
      </c>
      <c r="S11" t="s">
        <v>103</v>
      </c>
      <c r="T11" t="s">
        <v>104</v>
      </c>
      <c r="V11">
        <v>2018</v>
      </c>
      <c r="W11">
        <v>466</v>
      </c>
      <c r="Z11">
        <v>1331</v>
      </c>
      <c r="AA11" t="s">
        <v>100</v>
      </c>
      <c r="AB11" s="7">
        <v>16350</v>
      </c>
      <c r="AC11">
        <v>3597</v>
      </c>
      <c r="AF11">
        <v>1108</v>
      </c>
      <c r="AG11" s="5" t="s">
        <v>71</v>
      </c>
      <c r="AH11" t="s">
        <v>71</v>
      </c>
      <c r="AI11">
        <v>19947</v>
      </c>
      <c r="AJ11" t="s">
        <v>71</v>
      </c>
      <c r="AK11" t="s">
        <v>51</v>
      </c>
      <c r="AL11" s="3">
        <v>16350</v>
      </c>
      <c r="AM11" t="s">
        <v>52</v>
      </c>
      <c r="AO11" s="3">
        <f t="shared" si="0"/>
        <v>-11</v>
      </c>
      <c r="AQ11" s="10">
        <f t="shared" si="1"/>
        <v>-179850</v>
      </c>
    </row>
    <row r="12" spans="1:43" ht="12.75">
      <c r="A12">
        <v>1030211999</v>
      </c>
      <c r="B12" t="s">
        <v>73</v>
      </c>
      <c r="C12">
        <v>4</v>
      </c>
      <c r="D12" t="s">
        <v>74</v>
      </c>
      <c r="E12">
        <v>1</v>
      </c>
      <c r="F12" t="s">
        <v>105</v>
      </c>
      <c r="G12" t="s">
        <v>106</v>
      </c>
      <c r="H12">
        <v>6732.2</v>
      </c>
      <c r="I12">
        <v>6732.2</v>
      </c>
      <c r="J12">
        <v>6790</v>
      </c>
      <c r="K12" s="5" t="s">
        <v>106</v>
      </c>
      <c r="L12">
        <v>6790</v>
      </c>
      <c r="M12" t="s">
        <v>72</v>
      </c>
      <c r="N12" t="s">
        <v>44</v>
      </c>
      <c r="O12" t="s">
        <v>81</v>
      </c>
      <c r="P12">
        <v>201223</v>
      </c>
      <c r="Q12" t="s">
        <v>90</v>
      </c>
      <c r="R12" t="s">
        <v>91</v>
      </c>
      <c r="S12" t="s">
        <v>92</v>
      </c>
      <c r="T12" t="s">
        <v>93</v>
      </c>
      <c r="V12">
        <v>2018</v>
      </c>
      <c r="W12">
        <v>62</v>
      </c>
      <c r="Z12">
        <v>1630</v>
      </c>
      <c r="AA12" t="s">
        <v>107</v>
      </c>
      <c r="AB12" s="7">
        <v>5518.2</v>
      </c>
      <c r="AC12">
        <v>1214</v>
      </c>
      <c r="AF12">
        <v>1357</v>
      </c>
      <c r="AG12" s="5" t="s">
        <v>69</v>
      </c>
      <c r="AH12" t="s">
        <v>69</v>
      </c>
      <c r="AI12">
        <v>6732.2</v>
      </c>
      <c r="AJ12" t="s">
        <v>69</v>
      </c>
      <c r="AK12" t="s">
        <v>51</v>
      </c>
      <c r="AL12" s="3">
        <v>5518.2</v>
      </c>
      <c r="AM12" t="s">
        <v>52</v>
      </c>
      <c r="AO12" s="3">
        <f t="shared" si="0"/>
        <v>-23</v>
      </c>
      <c r="AQ12" s="10">
        <f t="shared" si="1"/>
        <v>-126918.59999999999</v>
      </c>
    </row>
    <row r="13" spans="1:43" ht="12.75">
      <c r="A13">
        <v>1030204999</v>
      </c>
      <c r="B13" t="s">
        <v>108</v>
      </c>
      <c r="C13">
        <v>1</v>
      </c>
      <c r="D13" t="s">
        <v>97</v>
      </c>
      <c r="E13">
        <v>1</v>
      </c>
      <c r="F13" t="s">
        <v>109</v>
      </c>
      <c r="G13" t="s">
        <v>110</v>
      </c>
      <c r="H13">
        <v>134</v>
      </c>
      <c r="I13">
        <v>134</v>
      </c>
      <c r="J13">
        <v>3245</v>
      </c>
      <c r="K13" s="5" t="s">
        <v>111</v>
      </c>
      <c r="L13">
        <v>3245</v>
      </c>
      <c r="M13" t="s">
        <v>43</v>
      </c>
      <c r="N13" t="s">
        <v>44</v>
      </c>
      <c r="O13" t="s">
        <v>112</v>
      </c>
      <c r="P13">
        <v>201697</v>
      </c>
      <c r="Q13" t="s">
        <v>113</v>
      </c>
      <c r="R13" t="s">
        <v>114</v>
      </c>
      <c r="S13" t="s">
        <v>114</v>
      </c>
      <c r="T13" t="s">
        <v>115</v>
      </c>
      <c r="V13">
        <v>2018</v>
      </c>
      <c r="W13">
        <v>241</v>
      </c>
      <c r="Z13">
        <v>1332</v>
      </c>
      <c r="AA13" t="s">
        <v>116</v>
      </c>
      <c r="AB13" s="7">
        <v>134</v>
      </c>
      <c r="AF13">
        <v>1105</v>
      </c>
      <c r="AG13" s="5" t="s">
        <v>71</v>
      </c>
      <c r="AH13" t="s">
        <v>71</v>
      </c>
      <c r="AI13">
        <v>134</v>
      </c>
      <c r="AJ13" t="s">
        <v>71</v>
      </c>
      <c r="AK13" t="s">
        <v>51</v>
      </c>
      <c r="AL13" s="3">
        <v>134</v>
      </c>
      <c r="AO13" s="3">
        <f t="shared" si="0"/>
        <v>59</v>
      </c>
      <c r="AQ13" s="10">
        <f t="shared" si="1"/>
        <v>7906</v>
      </c>
    </row>
    <row r="14" spans="1:43" ht="12.75">
      <c r="A14">
        <v>1030102004</v>
      </c>
      <c r="B14" t="s">
        <v>117</v>
      </c>
      <c r="C14">
        <v>1</v>
      </c>
      <c r="D14" t="s">
        <v>97</v>
      </c>
      <c r="E14">
        <v>1</v>
      </c>
      <c r="F14" t="s">
        <v>118</v>
      </c>
      <c r="G14" t="s">
        <v>119</v>
      </c>
      <c r="H14">
        <v>7500</v>
      </c>
      <c r="I14">
        <v>7500</v>
      </c>
      <c r="J14">
        <v>6085</v>
      </c>
      <c r="K14" s="5" t="s">
        <v>119</v>
      </c>
      <c r="L14">
        <v>6085</v>
      </c>
      <c r="M14" t="s">
        <v>68</v>
      </c>
      <c r="N14" t="s">
        <v>44</v>
      </c>
      <c r="O14" t="s">
        <v>59</v>
      </c>
      <c r="P14">
        <v>201718</v>
      </c>
      <c r="Q14" t="s">
        <v>120</v>
      </c>
      <c r="R14" t="s">
        <v>121</v>
      </c>
      <c r="S14" t="s">
        <v>121</v>
      </c>
      <c r="T14" t="s">
        <v>122</v>
      </c>
      <c r="V14">
        <v>2018</v>
      </c>
      <c r="W14">
        <v>380</v>
      </c>
      <c r="Z14">
        <v>1665</v>
      </c>
      <c r="AA14" t="s">
        <v>123</v>
      </c>
      <c r="AB14" s="7">
        <v>6147.54</v>
      </c>
      <c r="AC14">
        <v>1352.46</v>
      </c>
      <c r="AF14">
        <v>1396</v>
      </c>
      <c r="AG14" s="5" t="s">
        <v>124</v>
      </c>
      <c r="AH14" t="s">
        <v>124</v>
      </c>
      <c r="AI14">
        <v>7500</v>
      </c>
      <c r="AJ14" t="s">
        <v>124</v>
      </c>
      <c r="AK14" t="s">
        <v>51</v>
      </c>
      <c r="AL14" s="3">
        <v>6147.54</v>
      </c>
      <c r="AM14" t="s">
        <v>52</v>
      </c>
      <c r="AO14" s="3">
        <f t="shared" si="0"/>
        <v>8</v>
      </c>
      <c r="AQ14" s="10">
        <f t="shared" si="1"/>
        <v>49180.32</v>
      </c>
    </row>
    <row r="15" spans="1:43" ht="12.75">
      <c r="A15">
        <v>1010102002</v>
      </c>
      <c r="B15" t="s">
        <v>125</v>
      </c>
      <c r="C15">
        <v>3</v>
      </c>
      <c r="D15" t="s">
        <v>126</v>
      </c>
      <c r="E15">
        <v>1</v>
      </c>
      <c r="F15" t="s">
        <v>127</v>
      </c>
      <c r="G15" t="s">
        <v>128</v>
      </c>
      <c r="H15">
        <v>1834.56</v>
      </c>
      <c r="I15">
        <v>1834.56</v>
      </c>
      <c r="J15">
        <v>6694</v>
      </c>
      <c r="K15" s="5" t="s">
        <v>64</v>
      </c>
      <c r="L15">
        <v>6694</v>
      </c>
      <c r="M15" t="s">
        <v>72</v>
      </c>
      <c r="N15" t="s">
        <v>44</v>
      </c>
      <c r="O15" t="s">
        <v>129</v>
      </c>
      <c r="P15">
        <v>201481</v>
      </c>
      <c r="Q15" t="s">
        <v>130</v>
      </c>
      <c r="R15" t="s">
        <v>131</v>
      </c>
      <c r="S15" t="s">
        <v>131</v>
      </c>
      <c r="T15" t="s">
        <v>132</v>
      </c>
      <c r="V15">
        <v>2018</v>
      </c>
      <c r="W15">
        <v>417</v>
      </c>
      <c r="Z15">
        <v>1647</v>
      </c>
      <c r="AA15" t="s">
        <v>69</v>
      </c>
      <c r="AB15" s="7">
        <v>1764</v>
      </c>
      <c r="AC15">
        <v>70.56</v>
      </c>
      <c r="AF15">
        <v>1394</v>
      </c>
      <c r="AG15" s="5" t="s">
        <v>124</v>
      </c>
      <c r="AH15" t="s">
        <v>124</v>
      </c>
      <c r="AI15">
        <v>1834.56</v>
      </c>
      <c r="AJ15" t="s">
        <v>124</v>
      </c>
      <c r="AK15" t="s">
        <v>51</v>
      </c>
      <c r="AL15" s="3">
        <v>1764</v>
      </c>
      <c r="AM15" t="s">
        <v>52</v>
      </c>
      <c r="AO15" s="3">
        <f t="shared" si="0"/>
        <v>-10</v>
      </c>
      <c r="AQ15" s="10">
        <f t="shared" si="1"/>
        <v>-17640</v>
      </c>
    </row>
    <row r="16" spans="1:43" ht="12.75">
      <c r="A16">
        <v>1030299999</v>
      </c>
      <c r="B16" t="s">
        <v>82</v>
      </c>
      <c r="C16">
        <v>4</v>
      </c>
      <c r="D16" t="s">
        <v>74</v>
      </c>
      <c r="E16">
        <v>1</v>
      </c>
      <c r="F16" t="s">
        <v>133</v>
      </c>
      <c r="G16" t="s">
        <v>56</v>
      </c>
      <c r="H16">
        <v>4316.36</v>
      </c>
      <c r="I16">
        <v>4316.36</v>
      </c>
      <c r="J16">
        <v>6481</v>
      </c>
      <c r="K16" s="5" t="s">
        <v>134</v>
      </c>
      <c r="L16">
        <v>6481</v>
      </c>
      <c r="M16" t="s">
        <v>63</v>
      </c>
      <c r="N16" t="s">
        <v>44</v>
      </c>
      <c r="O16" t="s">
        <v>135</v>
      </c>
      <c r="P16">
        <v>200546</v>
      </c>
      <c r="Q16" t="s">
        <v>136</v>
      </c>
      <c r="R16" t="s">
        <v>137</v>
      </c>
      <c r="S16" t="s">
        <v>137</v>
      </c>
      <c r="T16" t="s">
        <v>138</v>
      </c>
      <c r="V16">
        <v>2018</v>
      </c>
      <c r="W16">
        <v>612</v>
      </c>
      <c r="Z16">
        <v>1542</v>
      </c>
      <c r="AA16" t="s">
        <v>68</v>
      </c>
      <c r="AB16" s="7">
        <v>3538</v>
      </c>
      <c r="AC16">
        <v>778.36</v>
      </c>
      <c r="AF16">
        <v>1346</v>
      </c>
      <c r="AG16" s="5" t="s">
        <v>69</v>
      </c>
      <c r="AH16" t="s">
        <v>69</v>
      </c>
      <c r="AI16">
        <v>4316.36</v>
      </c>
      <c r="AJ16" t="s">
        <v>69</v>
      </c>
      <c r="AK16" t="s">
        <v>51</v>
      </c>
      <c r="AL16" s="3">
        <v>3538</v>
      </c>
      <c r="AM16" t="s">
        <v>52</v>
      </c>
      <c r="AO16" s="3">
        <f t="shared" si="0"/>
        <v>-11</v>
      </c>
      <c r="AQ16" s="10">
        <f t="shared" si="1"/>
        <v>-38918</v>
      </c>
    </row>
    <row r="17" spans="1:43" ht="12.75">
      <c r="A17">
        <v>2020109016</v>
      </c>
      <c r="B17" t="s">
        <v>139</v>
      </c>
      <c r="E17">
        <v>1</v>
      </c>
      <c r="F17" t="s">
        <v>140</v>
      </c>
      <c r="G17" t="s">
        <v>141</v>
      </c>
      <c r="H17">
        <v>6494.4</v>
      </c>
      <c r="I17">
        <v>6494.4</v>
      </c>
      <c r="J17">
        <v>6060</v>
      </c>
      <c r="K17" s="5" t="s">
        <v>141</v>
      </c>
      <c r="L17">
        <v>6060</v>
      </c>
      <c r="M17" t="s">
        <v>142</v>
      </c>
      <c r="N17" t="s">
        <v>44</v>
      </c>
      <c r="O17" t="s">
        <v>143</v>
      </c>
      <c r="P17">
        <v>201560</v>
      </c>
      <c r="Q17" t="s">
        <v>144</v>
      </c>
      <c r="R17" t="s">
        <v>145</v>
      </c>
      <c r="S17" t="s">
        <v>146</v>
      </c>
      <c r="T17" t="s">
        <v>147</v>
      </c>
      <c r="V17">
        <v>2018</v>
      </c>
      <c r="W17">
        <v>584</v>
      </c>
      <c r="Z17">
        <v>1430</v>
      </c>
      <c r="AA17" t="s">
        <v>148</v>
      </c>
      <c r="AB17" s="7">
        <v>5904</v>
      </c>
      <c r="AC17">
        <v>590.4</v>
      </c>
      <c r="AF17">
        <v>1210</v>
      </c>
      <c r="AG17" s="5" t="s">
        <v>149</v>
      </c>
      <c r="AH17" t="s">
        <v>149</v>
      </c>
      <c r="AI17">
        <v>6494.4</v>
      </c>
      <c r="AJ17" t="s">
        <v>149</v>
      </c>
      <c r="AK17" t="s">
        <v>51</v>
      </c>
      <c r="AL17" s="3">
        <v>5904</v>
      </c>
      <c r="AM17" t="s">
        <v>52</v>
      </c>
      <c r="AO17" s="3">
        <f t="shared" si="0"/>
        <v>-22</v>
      </c>
      <c r="AQ17" s="10">
        <f t="shared" si="1"/>
        <v>-129888</v>
      </c>
    </row>
    <row r="18" spans="1:43" ht="12.75">
      <c r="A18">
        <v>1030102011</v>
      </c>
      <c r="B18" t="s">
        <v>39</v>
      </c>
      <c r="C18">
        <v>8</v>
      </c>
      <c r="D18" t="s">
        <v>40</v>
      </c>
      <c r="E18">
        <v>1</v>
      </c>
      <c r="F18" t="s">
        <v>150</v>
      </c>
      <c r="G18" t="s">
        <v>42</v>
      </c>
      <c r="H18">
        <v>509.63</v>
      </c>
      <c r="I18">
        <v>509.63</v>
      </c>
      <c r="J18">
        <v>4845</v>
      </c>
      <c r="K18" s="5" t="s">
        <v>151</v>
      </c>
      <c r="L18">
        <v>4845</v>
      </c>
      <c r="M18" t="s">
        <v>95</v>
      </c>
      <c r="N18" t="s">
        <v>44</v>
      </c>
      <c r="O18" t="s">
        <v>42</v>
      </c>
      <c r="P18">
        <v>100033</v>
      </c>
      <c r="Q18" t="s">
        <v>152</v>
      </c>
      <c r="R18" t="s">
        <v>153</v>
      </c>
      <c r="S18" t="s">
        <v>153</v>
      </c>
      <c r="T18" t="s">
        <v>154</v>
      </c>
      <c r="V18">
        <v>2018</v>
      </c>
      <c r="W18">
        <v>15</v>
      </c>
      <c r="Z18">
        <v>1348</v>
      </c>
      <c r="AA18" t="s">
        <v>50</v>
      </c>
      <c r="AB18" s="7">
        <v>490.03</v>
      </c>
      <c r="AC18">
        <v>19.6</v>
      </c>
      <c r="AF18">
        <v>1128</v>
      </c>
      <c r="AG18" s="5" t="s">
        <v>50</v>
      </c>
      <c r="AI18">
        <v>509.63</v>
      </c>
      <c r="AJ18" t="s">
        <v>50</v>
      </c>
      <c r="AK18" t="s">
        <v>51</v>
      </c>
      <c r="AL18" s="3">
        <v>490.03</v>
      </c>
      <c r="AM18" t="s">
        <v>52</v>
      </c>
      <c r="AO18" s="3">
        <f t="shared" si="0"/>
        <v>8</v>
      </c>
      <c r="AQ18" s="10">
        <f t="shared" si="1"/>
        <v>3920.24</v>
      </c>
    </row>
    <row r="19" spans="1:43" ht="12.75">
      <c r="A19">
        <v>1030102011</v>
      </c>
      <c r="B19" t="s">
        <v>39</v>
      </c>
      <c r="C19">
        <v>8</v>
      </c>
      <c r="D19" t="s">
        <v>40</v>
      </c>
      <c r="E19">
        <v>1</v>
      </c>
      <c r="F19" t="s">
        <v>155</v>
      </c>
      <c r="G19" t="s">
        <v>156</v>
      </c>
      <c r="H19">
        <v>167.66</v>
      </c>
      <c r="I19">
        <v>167.66</v>
      </c>
      <c r="J19">
        <v>5568</v>
      </c>
      <c r="K19" s="5" t="s">
        <v>157</v>
      </c>
      <c r="L19">
        <v>5568</v>
      </c>
      <c r="M19" t="s">
        <v>57</v>
      </c>
      <c r="N19" t="s">
        <v>44</v>
      </c>
      <c r="O19" t="s">
        <v>156</v>
      </c>
      <c r="P19">
        <v>100033</v>
      </c>
      <c r="Q19" t="s">
        <v>152</v>
      </c>
      <c r="R19" t="s">
        <v>153</v>
      </c>
      <c r="S19" t="s">
        <v>153</v>
      </c>
      <c r="T19" t="s">
        <v>154</v>
      </c>
      <c r="V19">
        <v>2018</v>
      </c>
      <c r="W19">
        <v>15</v>
      </c>
      <c r="Z19">
        <v>1349</v>
      </c>
      <c r="AA19" t="s">
        <v>50</v>
      </c>
      <c r="AB19" s="7">
        <v>160.78</v>
      </c>
      <c r="AC19">
        <v>6.88</v>
      </c>
      <c r="AF19">
        <v>1129</v>
      </c>
      <c r="AG19" s="5" t="s">
        <v>50</v>
      </c>
      <c r="AI19">
        <v>167.66</v>
      </c>
      <c r="AJ19" t="s">
        <v>50</v>
      </c>
      <c r="AK19" t="s">
        <v>51</v>
      </c>
      <c r="AL19" s="3">
        <v>160.78</v>
      </c>
      <c r="AM19" t="s">
        <v>52</v>
      </c>
      <c r="AO19" s="3">
        <f t="shared" si="0"/>
        <v>-13</v>
      </c>
      <c r="AQ19" s="10">
        <f t="shared" si="1"/>
        <v>-2090.14</v>
      </c>
    </row>
    <row r="20" spans="1:43" ht="12.75">
      <c r="A20">
        <v>1030102999</v>
      </c>
      <c r="B20" t="s">
        <v>60</v>
      </c>
      <c r="C20">
        <v>4</v>
      </c>
      <c r="D20" t="s">
        <v>74</v>
      </c>
      <c r="E20">
        <v>1</v>
      </c>
      <c r="F20" t="s">
        <v>158</v>
      </c>
      <c r="G20" t="s">
        <v>159</v>
      </c>
      <c r="H20">
        <v>746.75</v>
      </c>
      <c r="I20">
        <v>746.75</v>
      </c>
      <c r="J20">
        <v>5705</v>
      </c>
      <c r="K20" s="5" t="s">
        <v>159</v>
      </c>
      <c r="L20">
        <v>5705</v>
      </c>
      <c r="M20" t="s">
        <v>116</v>
      </c>
      <c r="N20" t="s">
        <v>44</v>
      </c>
      <c r="O20" t="s">
        <v>160</v>
      </c>
      <c r="P20">
        <v>100008</v>
      </c>
      <c r="Q20" t="s">
        <v>161</v>
      </c>
      <c r="R20" t="s">
        <v>162</v>
      </c>
      <c r="S20" t="s">
        <v>162</v>
      </c>
      <c r="T20" t="s">
        <v>163</v>
      </c>
      <c r="V20">
        <v>2018</v>
      </c>
      <c r="W20">
        <v>611</v>
      </c>
      <c r="Z20">
        <v>1340</v>
      </c>
      <c r="AA20" t="s">
        <v>164</v>
      </c>
      <c r="AB20" s="7">
        <v>612.09</v>
      </c>
      <c r="AC20">
        <v>134.66</v>
      </c>
      <c r="AF20">
        <v>1112</v>
      </c>
      <c r="AG20" s="5" t="s">
        <v>50</v>
      </c>
      <c r="AH20" t="s">
        <v>142</v>
      </c>
      <c r="AI20">
        <v>746.75</v>
      </c>
      <c r="AJ20" t="s">
        <v>50</v>
      </c>
      <c r="AK20" t="s">
        <v>51</v>
      </c>
      <c r="AL20" s="3">
        <v>612.09</v>
      </c>
      <c r="AM20" t="s">
        <v>52</v>
      </c>
      <c r="AO20" s="3">
        <f t="shared" si="0"/>
        <v>-18</v>
      </c>
      <c r="AQ20" s="10">
        <f t="shared" si="1"/>
        <v>-11017.62</v>
      </c>
    </row>
    <row r="21" spans="1:43" ht="12.75">
      <c r="A21">
        <v>1030102999</v>
      </c>
      <c r="B21" t="s">
        <v>60</v>
      </c>
      <c r="C21">
        <v>4</v>
      </c>
      <c r="D21" t="s">
        <v>74</v>
      </c>
      <c r="E21">
        <v>1</v>
      </c>
      <c r="F21" t="s">
        <v>165</v>
      </c>
      <c r="G21" t="s">
        <v>159</v>
      </c>
      <c r="H21">
        <v>27.21</v>
      </c>
      <c r="I21">
        <v>27.21</v>
      </c>
      <c r="J21">
        <v>5706</v>
      </c>
      <c r="K21" s="5" t="s">
        <v>159</v>
      </c>
      <c r="L21">
        <v>5706</v>
      </c>
      <c r="M21" t="s">
        <v>116</v>
      </c>
      <c r="N21" t="s">
        <v>44</v>
      </c>
      <c r="O21" t="s">
        <v>160</v>
      </c>
      <c r="P21">
        <v>100008</v>
      </c>
      <c r="Q21" t="s">
        <v>161</v>
      </c>
      <c r="R21" t="s">
        <v>162</v>
      </c>
      <c r="S21" t="s">
        <v>162</v>
      </c>
      <c r="T21" t="s">
        <v>166</v>
      </c>
      <c r="V21">
        <v>2018</v>
      </c>
      <c r="W21">
        <v>611</v>
      </c>
      <c r="Z21">
        <v>1336</v>
      </c>
      <c r="AA21" t="s">
        <v>164</v>
      </c>
      <c r="AB21" s="7">
        <v>22.3</v>
      </c>
      <c r="AC21">
        <v>4.91</v>
      </c>
      <c r="AF21">
        <v>1110</v>
      </c>
      <c r="AG21" s="5" t="s">
        <v>50</v>
      </c>
      <c r="AH21" t="s">
        <v>142</v>
      </c>
      <c r="AI21">
        <v>27.21</v>
      </c>
      <c r="AJ21" t="s">
        <v>50</v>
      </c>
      <c r="AK21" t="s">
        <v>51</v>
      </c>
      <c r="AL21" s="3">
        <v>22.3</v>
      </c>
      <c r="AM21" t="s">
        <v>52</v>
      </c>
      <c r="AO21" s="3">
        <f t="shared" si="0"/>
        <v>-18</v>
      </c>
      <c r="AQ21" s="10">
        <f t="shared" si="1"/>
        <v>-401.40000000000003</v>
      </c>
    </row>
    <row r="22" spans="1:43" ht="12.75">
      <c r="A22">
        <v>1030102999</v>
      </c>
      <c r="B22" t="s">
        <v>60</v>
      </c>
      <c r="C22">
        <v>8</v>
      </c>
      <c r="D22" t="s">
        <v>40</v>
      </c>
      <c r="E22">
        <v>1</v>
      </c>
      <c r="F22" t="s">
        <v>167</v>
      </c>
      <c r="G22" t="s">
        <v>62</v>
      </c>
      <c r="H22">
        <v>424.15</v>
      </c>
      <c r="I22">
        <v>424.15</v>
      </c>
      <c r="J22">
        <v>5748</v>
      </c>
      <c r="K22" s="5" t="s">
        <v>62</v>
      </c>
      <c r="M22" t="s">
        <v>50</v>
      </c>
      <c r="N22" t="s">
        <v>44</v>
      </c>
      <c r="O22" t="s">
        <v>64</v>
      </c>
      <c r="P22">
        <v>100008</v>
      </c>
      <c r="Q22" t="s">
        <v>161</v>
      </c>
      <c r="R22" t="s">
        <v>162</v>
      </c>
      <c r="S22" t="s">
        <v>162</v>
      </c>
      <c r="T22" t="s">
        <v>168</v>
      </c>
      <c r="V22">
        <v>2018</v>
      </c>
      <c r="W22">
        <v>29</v>
      </c>
      <c r="Z22">
        <v>1539</v>
      </c>
      <c r="AA22" t="s">
        <v>63</v>
      </c>
      <c r="AB22" s="7">
        <v>347.66</v>
      </c>
      <c r="AC22">
        <v>76.49</v>
      </c>
      <c r="AF22">
        <v>1352</v>
      </c>
      <c r="AG22" s="5" t="s">
        <v>69</v>
      </c>
      <c r="AH22" t="s">
        <v>69</v>
      </c>
      <c r="AI22">
        <v>424.15</v>
      </c>
      <c r="AJ22" t="s">
        <v>69</v>
      </c>
      <c r="AK22" t="s">
        <v>51</v>
      </c>
      <c r="AL22" s="3">
        <v>347.66</v>
      </c>
      <c r="AM22" t="s">
        <v>52</v>
      </c>
      <c r="AO22" s="3">
        <f t="shared" si="0"/>
        <v>14</v>
      </c>
      <c r="AQ22" s="10">
        <f t="shared" si="1"/>
        <v>4867.240000000001</v>
      </c>
    </row>
    <row r="23" spans="1:43" ht="12.75">
      <c r="A23">
        <v>1030102999</v>
      </c>
      <c r="B23" t="s">
        <v>60</v>
      </c>
      <c r="C23">
        <v>4</v>
      </c>
      <c r="D23" t="s">
        <v>74</v>
      </c>
      <c r="E23">
        <v>1</v>
      </c>
      <c r="F23" t="s">
        <v>169</v>
      </c>
      <c r="G23" t="s">
        <v>89</v>
      </c>
      <c r="H23">
        <v>766.2</v>
      </c>
      <c r="I23">
        <v>766.2</v>
      </c>
      <c r="J23">
        <v>5875</v>
      </c>
      <c r="K23" s="5" t="s">
        <v>89</v>
      </c>
      <c r="L23">
        <v>5875</v>
      </c>
      <c r="M23" t="s">
        <v>116</v>
      </c>
      <c r="N23" t="s">
        <v>44</v>
      </c>
      <c r="O23" t="s">
        <v>106</v>
      </c>
      <c r="P23">
        <v>100008</v>
      </c>
      <c r="Q23" t="s">
        <v>161</v>
      </c>
      <c r="R23" t="s">
        <v>162</v>
      </c>
      <c r="S23" t="s">
        <v>162</v>
      </c>
      <c r="T23" t="s">
        <v>166</v>
      </c>
      <c r="V23">
        <v>2018</v>
      </c>
      <c r="W23">
        <v>302</v>
      </c>
      <c r="Z23">
        <v>1337</v>
      </c>
      <c r="AA23" t="s">
        <v>164</v>
      </c>
      <c r="AB23" s="7">
        <v>530.12</v>
      </c>
      <c r="AC23">
        <v>116.63</v>
      </c>
      <c r="AF23">
        <v>1115</v>
      </c>
      <c r="AG23" s="5" t="s">
        <v>50</v>
      </c>
      <c r="AH23" t="s">
        <v>142</v>
      </c>
      <c r="AI23">
        <v>646.75</v>
      </c>
      <c r="AJ23" t="s">
        <v>50</v>
      </c>
      <c r="AK23" t="s">
        <v>51</v>
      </c>
      <c r="AL23" s="3">
        <v>628.03</v>
      </c>
      <c r="AM23" t="s">
        <v>52</v>
      </c>
      <c r="AO23" s="3">
        <f t="shared" si="0"/>
        <v>-25</v>
      </c>
      <c r="AQ23" s="10">
        <f t="shared" si="1"/>
        <v>-15700.75</v>
      </c>
    </row>
    <row r="24" spans="1:43" ht="12.75">
      <c r="A24">
        <v>1030102999</v>
      </c>
      <c r="B24" t="s">
        <v>60</v>
      </c>
      <c r="C24">
        <v>4</v>
      </c>
      <c r="D24" t="s">
        <v>74</v>
      </c>
      <c r="E24">
        <v>1</v>
      </c>
      <c r="F24" t="s">
        <v>169</v>
      </c>
      <c r="G24" t="s">
        <v>89</v>
      </c>
      <c r="H24">
        <v>766.2</v>
      </c>
      <c r="I24">
        <v>766.2</v>
      </c>
      <c r="J24">
        <v>5875</v>
      </c>
      <c r="K24" s="5" t="s">
        <v>89</v>
      </c>
      <c r="L24">
        <v>5875</v>
      </c>
      <c r="M24" t="s">
        <v>116</v>
      </c>
      <c r="N24" t="s">
        <v>44</v>
      </c>
      <c r="O24" t="s">
        <v>106</v>
      </c>
      <c r="P24">
        <v>100008</v>
      </c>
      <c r="Q24" t="s">
        <v>161</v>
      </c>
      <c r="R24" t="s">
        <v>162</v>
      </c>
      <c r="S24" t="s">
        <v>162</v>
      </c>
      <c r="T24" t="s">
        <v>166</v>
      </c>
      <c r="V24">
        <v>2018</v>
      </c>
      <c r="W24">
        <v>611</v>
      </c>
      <c r="Z24">
        <v>1338</v>
      </c>
      <c r="AA24" t="s">
        <v>164</v>
      </c>
      <c r="AB24" s="7">
        <v>97.53</v>
      </c>
      <c r="AC24">
        <v>21.46</v>
      </c>
      <c r="AF24">
        <v>1111</v>
      </c>
      <c r="AG24" s="5" t="s">
        <v>50</v>
      </c>
      <c r="AH24" t="s">
        <v>142</v>
      </c>
      <c r="AI24">
        <v>118.99</v>
      </c>
      <c r="AJ24" t="s">
        <v>50</v>
      </c>
      <c r="AK24" t="s">
        <v>51</v>
      </c>
      <c r="AL24" s="3">
        <v>0</v>
      </c>
      <c r="AM24" t="s">
        <v>52</v>
      </c>
      <c r="AO24" s="3">
        <f t="shared" si="0"/>
        <v>-25</v>
      </c>
      <c r="AQ24" s="10">
        <f t="shared" si="1"/>
        <v>0</v>
      </c>
    </row>
    <row r="25" spans="1:43" ht="12.75">
      <c r="A25">
        <v>1030102999</v>
      </c>
      <c r="B25" t="s">
        <v>60</v>
      </c>
      <c r="C25">
        <v>4</v>
      </c>
      <c r="D25" t="s">
        <v>74</v>
      </c>
      <c r="E25">
        <v>1</v>
      </c>
      <c r="F25" t="s">
        <v>169</v>
      </c>
      <c r="G25" t="s">
        <v>89</v>
      </c>
      <c r="H25">
        <v>766.2</v>
      </c>
      <c r="I25">
        <v>766.2</v>
      </c>
      <c r="J25">
        <v>5875</v>
      </c>
      <c r="K25" s="5" t="s">
        <v>89</v>
      </c>
      <c r="L25">
        <v>5875</v>
      </c>
      <c r="M25" t="s">
        <v>116</v>
      </c>
      <c r="N25" t="s">
        <v>44</v>
      </c>
      <c r="O25" t="s">
        <v>106</v>
      </c>
      <c r="P25">
        <v>100008</v>
      </c>
      <c r="Q25" t="s">
        <v>161</v>
      </c>
      <c r="R25" t="s">
        <v>162</v>
      </c>
      <c r="S25" t="s">
        <v>162</v>
      </c>
      <c r="T25" t="s">
        <v>166</v>
      </c>
      <c r="V25">
        <v>2018</v>
      </c>
      <c r="W25">
        <v>118</v>
      </c>
      <c r="Z25">
        <v>1339</v>
      </c>
      <c r="AA25" t="s">
        <v>164</v>
      </c>
      <c r="AB25" s="7">
        <v>0.38</v>
      </c>
      <c r="AC25">
        <v>0.08</v>
      </c>
      <c r="AF25">
        <v>1116</v>
      </c>
      <c r="AG25" s="5" t="s">
        <v>50</v>
      </c>
      <c r="AH25" t="s">
        <v>142</v>
      </c>
      <c r="AI25">
        <v>0.46</v>
      </c>
      <c r="AJ25" t="s">
        <v>50</v>
      </c>
      <c r="AK25" t="s">
        <v>51</v>
      </c>
      <c r="AL25" s="3">
        <v>0</v>
      </c>
      <c r="AM25" t="s">
        <v>52</v>
      </c>
      <c r="AO25" s="3">
        <f t="shared" si="0"/>
        <v>-25</v>
      </c>
      <c r="AQ25" s="10">
        <f t="shared" si="1"/>
        <v>0</v>
      </c>
    </row>
    <row r="26" spans="1:43" ht="12.75">
      <c r="A26">
        <v>2020107002</v>
      </c>
      <c r="B26" t="s">
        <v>170</v>
      </c>
      <c r="C26">
        <v>1</v>
      </c>
      <c r="D26" t="s">
        <v>97</v>
      </c>
      <c r="E26">
        <v>1</v>
      </c>
      <c r="F26" t="s">
        <v>171</v>
      </c>
      <c r="G26" t="s">
        <v>172</v>
      </c>
      <c r="H26">
        <v>4151.66</v>
      </c>
      <c r="I26">
        <v>4151.66</v>
      </c>
      <c r="J26">
        <v>2956</v>
      </c>
      <c r="K26" s="5" t="s">
        <v>173</v>
      </c>
      <c r="L26">
        <v>2956</v>
      </c>
      <c r="M26" t="s">
        <v>174</v>
      </c>
      <c r="N26" t="s">
        <v>44</v>
      </c>
      <c r="O26" t="s">
        <v>175</v>
      </c>
      <c r="P26">
        <v>100035</v>
      </c>
      <c r="Q26" t="s">
        <v>176</v>
      </c>
      <c r="R26" t="s">
        <v>177</v>
      </c>
      <c r="S26" t="s">
        <v>177</v>
      </c>
      <c r="T26" t="s">
        <v>178</v>
      </c>
      <c r="V26">
        <v>2018</v>
      </c>
      <c r="W26">
        <v>308</v>
      </c>
      <c r="Z26">
        <v>1461</v>
      </c>
      <c r="AA26" t="s">
        <v>179</v>
      </c>
      <c r="AB26" s="7">
        <v>3403</v>
      </c>
      <c r="AC26">
        <v>748.66</v>
      </c>
      <c r="AF26">
        <v>1272</v>
      </c>
      <c r="AG26" s="5" t="s">
        <v>134</v>
      </c>
      <c r="AH26" t="s">
        <v>134</v>
      </c>
      <c r="AI26">
        <v>4151.66</v>
      </c>
      <c r="AJ26" t="s">
        <v>134</v>
      </c>
      <c r="AK26" t="s">
        <v>51</v>
      </c>
      <c r="AL26" s="3">
        <v>3403</v>
      </c>
      <c r="AM26" t="s">
        <v>52</v>
      </c>
      <c r="AO26" s="3">
        <f t="shared" si="0"/>
        <v>84</v>
      </c>
      <c r="AQ26" s="10">
        <f t="shared" si="1"/>
        <v>285852</v>
      </c>
    </row>
    <row r="27" spans="1:43" ht="12.75">
      <c r="A27">
        <v>1030102001</v>
      </c>
      <c r="B27" t="s">
        <v>180</v>
      </c>
      <c r="C27">
        <v>1</v>
      </c>
      <c r="D27" t="s">
        <v>97</v>
      </c>
      <c r="E27">
        <v>1</v>
      </c>
      <c r="F27" t="s">
        <v>181</v>
      </c>
      <c r="G27" t="s">
        <v>88</v>
      </c>
      <c r="H27">
        <v>488</v>
      </c>
      <c r="I27">
        <v>488</v>
      </c>
      <c r="J27">
        <v>5361</v>
      </c>
      <c r="K27" s="5" t="s">
        <v>88</v>
      </c>
      <c r="L27">
        <v>5361</v>
      </c>
      <c r="M27" t="s">
        <v>182</v>
      </c>
      <c r="N27" t="s">
        <v>44</v>
      </c>
      <c r="O27" t="s">
        <v>183</v>
      </c>
      <c r="P27">
        <v>100035</v>
      </c>
      <c r="Q27" t="s">
        <v>176</v>
      </c>
      <c r="R27" t="s">
        <v>177</v>
      </c>
      <c r="S27" t="s">
        <v>177</v>
      </c>
      <c r="T27" t="s">
        <v>184</v>
      </c>
      <c r="V27">
        <v>2018</v>
      </c>
      <c r="W27">
        <v>484</v>
      </c>
      <c r="Z27">
        <v>1343</v>
      </c>
      <c r="AA27" t="s">
        <v>164</v>
      </c>
      <c r="AB27" s="7">
        <v>400</v>
      </c>
      <c r="AC27">
        <v>88</v>
      </c>
      <c r="AF27">
        <v>1118</v>
      </c>
      <c r="AG27" s="5" t="s">
        <v>50</v>
      </c>
      <c r="AH27" t="s">
        <v>142</v>
      </c>
      <c r="AI27">
        <v>488</v>
      </c>
      <c r="AJ27" t="s">
        <v>50</v>
      </c>
      <c r="AK27" t="s">
        <v>51</v>
      </c>
      <c r="AL27" s="3">
        <v>400</v>
      </c>
      <c r="AM27" t="s">
        <v>52</v>
      </c>
      <c r="AO27" s="3">
        <f t="shared" si="0"/>
        <v>-6</v>
      </c>
      <c r="AQ27" s="10">
        <f t="shared" si="1"/>
        <v>-2400</v>
      </c>
    </row>
    <row r="28" spans="1:43" ht="12.75">
      <c r="A28">
        <v>2020104001</v>
      </c>
      <c r="B28" t="s">
        <v>185</v>
      </c>
      <c r="C28">
        <v>4</v>
      </c>
      <c r="D28" t="s">
        <v>74</v>
      </c>
      <c r="E28">
        <v>1</v>
      </c>
      <c r="F28" t="s">
        <v>186</v>
      </c>
      <c r="G28" t="s">
        <v>45</v>
      </c>
      <c r="H28">
        <v>7921.83</v>
      </c>
      <c r="I28">
        <v>7921.83</v>
      </c>
      <c r="J28">
        <v>5573</v>
      </c>
      <c r="K28" s="5" t="s">
        <v>157</v>
      </c>
      <c r="L28">
        <v>5573</v>
      </c>
      <c r="M28" t="s">
        <v>187</v>
      </c>
      <c r="N28" t="s">
        <v>44</v>
      </c>
      <c r="O28" t="s">
        <v>129</v>
      </c>
      <c r="P28">
        <v>200180</v>
      </c>
      <c r="Q28" t="s">
        <v>188</v>
      </c>
      <c r="R28" t="s">
        <v>189</v>
      </c>
      <c r="S28" t="s">
        <v>189</v>
      </c>
      <c r="T28" t="s">
        <v>190</v>
      </c>
      <c r="V28">
        <v>2018</v>
      </c>
      <c r="W28">
        <v>392</v>
      </c>
      <c r="Z28">
        <v>1258</v>
      </c>
      <c r="AA28" t="s">
        <v>187</v>
      </c>
      <c r="AB28" s="7">
        <v>6493.3</v>
      </c>
      <c r="AC28">
        <v>1428.53</v>
      </c>
      <c r="AF28">
        <v>1092</v>
      </c>
      <c r="AG28" s="5" t="s">
        <v>95</v>
      </c>
      <c r="AH28" t="s">
        <v>95</v>
      </c>
      <c r="AI28">
        <v>7921.83</v>
      </c>
      <c r="AJ28" t="s">
        <v>95</v>
      </c>
      <c r="AK28" t="s">
        <v>51</v>
      </c>
      <c r="AL28" s="3">
        <v>6493.3</v>
      </c>
      <c r="AM28" t="s">
        <v>52</v>
      </c>
      <c r="AO28" s="3">
        <f t="shared" si="0"/>
        <v>-27</v>
      </c>
      <c r="AQ28" s="10">
        <f t="shared" si="1"/>
        <v>-175319.1</v>
      </c>
    </row>
    <row r="29" spans="1:43" ht="12.75">
      <c r="A29">
        <v>1030209003</v>
      </c>
      <c r="B29" t="s">
        <v>191</v>
      </c>
      <c r="C29">
        <v>3</v>
      </c>
      <c r="D29" t="s">
        <v>126</v>
      </c>
      <c r="E29">
        <v>1</v>
      </c>
      <c r="F29" t="s">
        <v>192</v>
      </c>
      <c r="G29" t="s">
        <v>193</v>
      </c>
      <c r="H29">
        <v>2745</v>
      </c>
      <c r="I29">
        <v>2745</v>
      </c>
      <c r="J29">
        <v>5544</v>
      </c>
      <c r="K29" s="5" t="s">
        <v>94</v>
      </c>
      <c r="L29">
        <v>5544</v>
      </c>
      <c r="M29" t="s">
        <v>157</v>
      </c>
      <c r="N29" t="s">
        <v>44</v>
      </c>
      <c r="O29" t="s">
        <v>194</v>
      </c>
      <c r="P29">
        <v>100035</v>
      </c>
      <c r="Q29" t="s">
        <v>176</v>
      </c>
      <c r="R29" t="s">
        <v>177</v>
      </c>
      <c r="S29" t="s">
        <v>177</v>
      </c>
      <c r="T29" t="s">
        <v>195</v>
      </c>
      <c r="V29">
        <v>2018</v>
      </c>
      <c r="W29">
        <v>42</v>
      </c>
      <c r="Z29">
        <v>1325</v>
      </c>
      <c r="AA29" t="s">
        <v>62</v>
      </c>
      <c r="AB29" s="7">
        <v>2250</v>
      </c>
      <c r="AC29">
        <v>495</v>
      </c>
      <c r="AF29">
        <v>1103</v>
      </c>
      <c r="AG29" s="5" t="s">
        <v>62</v>
      </c>
      <c r="AH29" t="s">
        <v>62</v>
      </c>
      <c r="AI29">
        <v>2745</v>
      </c>
      <c r="AJ29" t="s">
        <v>62</v>
      </c>
      <c r="AK29" t="s">
        <v>51</v>
      </c>
      <c r="AL29" s="3">
        <v>2250</v>
      </c>
      <c r="AM29" t="s">
        <v>52</v>
      </c>
      <c r="AO29" s="3">
        <f t="shared" si="0"/>
        <v>-23</v>
      </c>
      <c r="AQ29" s="10">
        <f t="shared" si="1"/>
        <v>-51750</v>
      </c>
    </row>
    <row r="30" spans="1:43" ht="12.75">
      <c r="A30">
        <v>1030209003</v>
      </c>
      <c r="B30" t="s">
        <v>191</v>
      </c>
      <c r="E30">
        <v>1</v>
      </c>
      <c r="F30" t="s">
        <v>196</v>
      </c>
      <c r="G30" t="s">
        <v>193</v>
      </c>
      <c r="H30">
        <v>6258.6</v>
      </c>
      <c r="I30">
        <v>6258.6</v>
      </c>
      <c r="J30">
        <v>5543</v>
      </c>
      <c r="K30" s="5" t="s">
        <v>94</v>
      </c>
      <c r="L30">
        <v>5543</v>
      </c>
      <c r="M30" t="s">
        <v>157</v>
      </c>
      <c r="N30" t="s">
        <v>44</v>
      </c>
      <c r="O30" t="s">
        <v>194</v>
      </c>
      <c r="P30">
        <v>100035</v>
      </c>
      <c r="Q30" t="s">
        <v>176</v>
      </c>
      <c r="R30" t="s">
        <v>177</v>
      </c>
      <c r="S30" t="s">
        <v>177</v>
      </c>
      <c r="T30" t="s">
        <v>197</v>
      </c>
      <c r="V30">
        <v>2018</v>
      </c>
      <c r="W30">
        <v>46</v>
      </c>
      <c r="Z30">
        <v>1324</v>
      </c>
      <c r="AA30" t="s">
        <v>62</v>
      </c>
      <c r="AB30" s="7">
        <v>5130</v>
      </c>
      <c r="AC30">
        <v>1128.6</v>
      </c>
      <c r="AF30">
        <v>1104</v>
      </c>
      <c r="AG30" s="5" t="s">
        <v>62</v>
      </c>
      <c r="AH30" t="s">
        <v>62</v>
      </c>
      <c r="AI30">
        <v>6258.6</v>
      </c>
      <c r="AJ30" t="s">
        <v>62</v>
      </c>
      <c r="AK30" t="s">
        <v>51</v>
      </c>
      <c r="AL30" s="3">
        <v>5130</v>
      </c>
      <c r="AM30" t="s">
        <v>52</v>
      </c>
      <c r="AO30" s="3">
        <f t="shared" si="0"/>
        <v>-23</v>
      </c>
      <c r="AQ30" s="10">
        <f t="shared" si="1"/>
        <v>-117990</v>
      </c>
    </row>
    <row r="31" spans="1:43" ht="12.75">
      <c r="A31">
        <v>1030102999</v>
      </c>
      <c r="B31" t="s">
        <v>60</v>
      </c>
      <c r="C31">
        <v>4</v>
      </c>
      <c r="D31" t="s">
        <v>74</v>
      </c>
      <c r="E31">
        <v>1</v>
      </c>
      <c r="F31" t="s">
        <v>198</v>
      </c>
      <c r="G31" t="s">
        <v>45</v>
      </c>
      <c r="H31">
        <v>53.78</v>
      </c>
      <c r="I31">
        <v>53.77</v>
      </c>
      <c r="J31">
        <v>5572</v>
      </c>
      <c r="K31" s="5" t="s">
        <v>157</v>
      </c>
      <c r="L31">
        <v>5572</v>
      </c>
      <c r="M31" t="s">
        <v>187</v>
      </c>
      <c r="N31" t="s">
        <v>44</v>
      </c>
      <c r="O31" t="s">
        <v>129</v>
      </c>
      <c r="P31">
        <v>200180</v>
      </c>
      <c r="Q31" t="s">
        <v>188</v>
      </c>
      <c r="R31" t="s">
        <v>189</v>
      </c>
      <c r="S31" t="s">
        <v>189</v>
      </c>
      <c r="T31" t="s">
        <v>199</v>
      </c>
      <c r="V31">
        <v>2018</v>
      </c>
      <c r="W31">
        <v>479</v>
      </c>
      <c r="Z31">
        <v>1257</v>
      </c>
      <c r="AA31" t="s">
        <v>187</v>
      </c>
      <c r="AB31" s="7">
        <v>44.07</v>
      </c>
      <c r="AC31">
        <v>9.7</v>
      </c>
      <c r="AF31">
        <v>1089</v>
      </c>
      <c r="AG31" s="5" t="s">
        <v>95</v>
      </c>
      <c r="AH31" t="s">
        <v>95</v>
      </c>
      <c r="AI31">
        <v>53.77</v>
      </c>
      <c r="AJ31" t="s">
        <v>95</v>
      </c>
      <c r="AK31" t="s">
        <v>51</v>
      </c>
      <c r="AL31" s="3">
        <v>44.07</v>
      </c>
      <c r="AM31" t="s">
        <v>52</v>
      </c>
      <c r="AO31" s="3">
        <f t="shared" si="0"/>
        <v>-27</v>
      </c>
      <c r="AQ31" s="10">
        <f t="shared" si="1"/>
        <v>-1189.89</v>
      </c>
    </row>
    <row r="32" spans="1:43" ht="12.75">
      <c r="A32">
        <v>1030299999</v>
      </c>
      <c r="B32" t="s">
        <v>82</v>
      </c>
      <c r="C32">
        <v>3</v>
      </c>
      <c r="D32" t="s">
        <v>126</v>
      </c>
      <c r="E32">
        <v>1</v>
      </c>
      <c r="F32" t="s">
        <v>200</v>
      </c>
      <c r="G32" t="s">
        <v>94</v>
      </c>
      <c r="H32">
        <v>1220</v>
      </c>
      <c r="I32">
        <v>1220</v>
      </c>
      <c r="J32">
        <v>5562</v>
      </c>
      <c r="K32" s="5" t="s">
        <v>94</v>
      </c>
      <c r="L32">
        <v>5562</v>
      </c>
      <c r="M32" t="s">
        <v>157</v>
      </c>
      <c r="N32" t="s">
        <v>44</v>
      </c>
      <c r="O32" t="s">
        <v>128</v>
      </c>
      <c r="P32">
        <v>100035</v>
      </c>
      <c r="Q32" t="s">
        <v>176</v>
      </c>
      <c r="R32" t="s">
        <v>177</v>
      </c>
      <c r="S32" t="s">
        <v>177</v>
      </c>
      <c r="T32" t="s">
        <v>201</v>
      </c>
      <c r="V32">
        <v>2018</v>
      </c>
      <c r="W32">
        <v>481</v>
      </c>
      <c r="Z32">
        <v>1454</v>
      </c>
      <c r="AA32" t="s">
        <v>149</v>
      </c>
      <c r="AB32" s="7">
        <v>1000</v>
      </c>
      <c r="AC32">
        <v>220</v>
      </c>
      <c r="AF32">
        <v>1200</v>
      </c>
      <c r="AG32" s="5" t="s">
        <v>149</v>
      </c>
      <c r="AH32" t="s">
        <v>149</v>
      </c>
      <c r="AI32">
        <v>1220</v>
      </c>
      <c r="AJ32" t="s">
        <v>149</v>
      </c>
      <c r="AK32" t="s">
        <v>51</v>
      </c>
      <c r="AL32" s="3">
        <v>1000</v>
      </c>
      <c r="AM32" t="s">
        <v>52</v>
      </c>
      <c r="AO32" s="3">
        <f t="shared" si="0"/>
        <v>-5</v>
      </c>
      <c r="AQ32" s="10">
        <f t="shared" si="1"/>
        <v>-5000</v>
      </c>
    </row>
    <row r="33" spans="1:43" ht="12.75">
      <c r="A33">
        <v>1030102001</v>
      </c>
      <c r="B33" t="s">
        <v>180</v>
      </c>
      <c r="C33">
        <v>6</v>
      </c>
      <c r="D33" t="s">
        <v>202</v>
      </c>
      <c r="E33">
        <v>1</v>
      </c>
      <c r="F33" t="s">
        <v>203</v>
      </c>
      <c r="G33" t="s">
        <v>204</v>
      </c>
      <c r="H33">
        <v>71.74</v>
      </c>
      <c r="I33">
        <v>71.74</v>
      </c>
      <c r="J33">
        <v>7283</v>
      </c>
      <c r="K33" s="5" t="s">
        <v>204</v>
      </c>
      <c r="L33">
        <v>7283</v>
      </c>
      <c r="M33" t="s">
        <v>84</v>
      </c>
      <c r="N33" t="s">
        <v>44</v>
      </c>
      <c r="O33" t="s">
        <v>205</v>
      </c>
      <c r="P33">
        <v>100035</v>
      </c>
      <c r="Q33" t="s">
        <v>176</v>
      </c>
      <c r="R33" t="s">
        <v>177</v>
      </c>
      <c r="S33" t="s">
        <v>177</v>
      </c>
      <c r="T33" t="s">
        <v>206</v>
      </c>
      <c r="V33">
        <v>2018</v>
      </c>
      <c r="W33">
        <v>776</v>
      </c>
      <c r="Z33">
        <v>1766</v>
      </c>
      <c r="AA33" t="s">
        <v>207</v>
      </c>
      <c r="AB33" s="7">
        <v>58.8</v>
      </c>
      <c r="AC33">
        <v>12.94</v>
      </c>
      <c r="AF33">
        <v>1495</v>
      </c>
      <c r="AG33" s="5" t="s">
        <v>207</v>
      </c>
      <c r="AH33" t="s">
        <v>207</v>
      </c>
      <c r="AI33">
        <v>71.74</v>
      </c>
      <c r="AJ33" t="s">
        <v>207</v>
      </c>
      <c r="AK33" t="s">
        <v>51</v>
      </c>
      <c r="AL33" s="3">
        <v>58.8</v>
      </c>
      <c r="AM33" t="s">
        <v>52</v>
      </c>
      <c r="AO33" s="3">
        <f t="shared" si="0"/>
        <v>-23</v>
      </c>
      <c r="AQ33" s="10">
        <f t="shared" si="1"/>
        <v>-1352.3999999999999</v>
      </c>
    </row>
    <row r="34" spans="1:43" ht="12.75">
      <c r="A34">
        <v>2020105999</v>
      </c>
      <c r="B34" t="s">
        <v>208</v>
      </c>
      <c r="C34">
        <v>4</v>
      </c>
      <c r="D34" t="s">
        <v>74</v>
      </c>
      <c r="E34">
        <v>1</v>
      </c>
      <c r="F34" t="s">
        <v>209</v>
      </c>
      <c r="G34" t="s">
        <v>183</v>
      </c>
      <c r="H34">
        <v>3367.2</v>
      </c>
      <c r="I34">
        <v>3367.2</v>
      </c>
      <c r="J34">
        <v>6270</v>
      </c>
      <c r="K34" s="5" t="s">
        <v>183</v>
      </c>
      <c r="L34">
        <v>6270</v>
      </c>
      <c r="M34" t="s">
        <v>183</v>
      </c>
      <c r="N34" t="s">
        <v>44</v>
      </c>
      <c r="O34" t="s">
        <v>210</v>
      </c>
      <c r="P34">
        <v>100101</v>
      </c>
      <c r="Q34" t="s">
        <v>211</v>
      </c>
      <c r="S34" t="s">
        <v>212</v>
      </c>
      <c r="T34" t="s">
        <v>213</v>
      </c>
      <c r="V34">
        <v>2018</v>
      </c>
      <c r="W34">
        <v>581</v>
      </c>
      <c r="Z34">
        <v>1459</v>
      </c>
      <c r="AA34" t="s">
        <v>54</v>
      </c>
      <c r="AB34" s="7">
        <v>2760</v>
      </c>
      <c r="AC34">
        <v>607.2</v>
      </c>
      <c r="AF34">
        <v>1276</v>
      </c>
      <c r="AG34" s="5" t="s">
        <v>134</v>
      </c>
      <c r="AH34" t="s">
        <v>134</v>
      </c>
      <c r="AI34">
        <v>3367.2</v>
      </c>
      <c r="AJ34" t="s">
        <v>134</v>
      </c>
      <c r="AK34" t="s">
        <v>51</v>
      </c>
      <c r="AL34" s="3">
        <v>2760</v>
      </c>
      <c r="AM34" t="s">
        <v>52</v>
      </c>
      <c r="AO34" s="3">
        <f t="shared" si="0"/>
        <v>-22</v>
      </c>
      <c r="AQ34" s="10">
        <f t="shared" si="1"/>
        <v>-60720</v>
      </c>
    </row>
    <row r="35" spans="1:43" ht="12.75">
      <c r="A35">
        <v>1030209011</v>
      </c>
      <c r="B35" t="s">
        <v>96</v>
      </c>
      <c r="C35">
        <v>4</v>
      </c>
      <c r="D35" t="s">
        <v>74</v>
      </c>
      <c r="E35">
        <v>1</v>
      </c>
      <c r="F35" t="s">
        <v>214</v>
      </c>
      <c r="G35" t="s">
        <v>215</v>
      </c>
      <c r="H35">
        <v>658.8</v>
      </c>
      <c r="I35">
        <v>585.6</v>
      </c>
      <c r="J35">
        <v>2821</v>
      </c>
      <c r="K35" s="5" t="s">
        <v>216</v>
      </c>
      <c r="L35">
        <v>2821</v>
      </c>
      <c r="M35" t="s">
        <v>174</v>
      </c>
      <c r="N35" t="s">
        <v>44</v>
      </c>
      <c r="O35" t="s">
        <v>112</v>
      </c>
      <c r="P35">
        <v>201039</v>
      </c>
      <c r="Q35" t="s">
        <v>217</v>
      </c>
      <c r="R35" t="s">
        <v>218</v>
      </c>
      <c r="S35" t="s">
        <v>218</v>
      </c>
      <c r="T35" t="s">
        <v>219</v>
      </c>
      <c r="V35">
        <v>2018</v>
      </c>
      <c r="W35">
        <v>178</v>
      </c>
      <c r="Z35">
        <v>1525</v>
      </c>
      <c r="AA35" t="s">
        <v>134</v>
      </c>
      <c r="AB35" s="7">
        <v>275.08</v>
      </c>
      <c r="AC35">
        <v>60.52</v>
      </c>
      <c r="AF35">
        <v>1282</v>
      </c>
      <c r="AG35" s="5" t="s">
        <v>134</v>
      </c>
      <c r="AH35" t="s">
        <v>134</v>
      </c>
      <c r="AI35">
        <v>335.6</v>
      </c>
      <c r="AJ35" t="s">
        <v>134</v>
      </c>
      <c r="AK35" t="s">
        <v>51</v>
      </c>
      <c r="AL35" s="3">
        <v>466.8</v>
      </c>
      <c r="AM35" t="s">
        <v>52</v>
      </c>
      <c r="AO35" s="3">
        <f t="shared" si="0"/>
        <v>86</v>
      </c>
      <c r="AQ35" s="10">
        <f t="shared" si="1"/>
        <v>40144.8</v>
      </c>
    </row>
    <row r="36" spans="1:43" ht="12.75">
      <c r="A36">
        <v>1030209011</v>
      </c>
      <c r="B36" t="s">
        <v>96</v>
      </c>
      <c r="C36">
        <v>4</v>
      </c>
      <c r="D36" t="s">
        <v>74</v>
      </c>
      <c r="E36">
        <v>1</v>
      </c>
      <c r="F36" t="s">
        <v>214</v>
      </c>
      <c r="G36" t="s">
        <v>215</v>
      </c>
      <c r="H36">
        <v>658.8</v>
      </c>
      <c r="I36">
        <v>585.6</v>
      </c>
      <c r="J36">
        <v>2821</v>
      </c>
      <c r="K36" s="5" t="s">
        <v>216</v>
      </c>
      <c r="L36">
        <v>2821</v>
      </c>
      <c r="M36" t="s">
        <v>174</v>
      </c>
      <c r="N36" t="s">
        <v>44</v>
      </c>
      <c r="O36" t="s">
        <v>112</v>
      </c>
      <c r="P36">
        <v>201039</v>
      </c>
      <c r="Q36" t="s">
        <v>217</v>
      </c>
      <c r="R36" t="s">
        <v>218</v>
      </c>
      <c r="S36" t="s">
        <v>218</v>
      </c>
      <c r="T36" t="s">
        <v>219</v>
      </c>
      <c r="V36">
        <v>2018</v>
      </c>
      <c r="W36">
        <v>177</v>
      </c>
      <c r="Z36">
        <v>1526</v>
      </c>
      <c r="AA36" t="s">
        <v>134</v>
      </c>
      <c r="AB36" s="7">
        <v>204.92</v>
      </c>
      <c r="AC36">
        <v>45.08</v>
      </c>
      <c r="AF36">
        <v>1281</v>
      </c>
      <c r="AG36" s="5" t="s">
        <v>134</v>
      </c>
      <c r="AH36" t="s">
        <v>134</v>
      </c>
      <c r="AI36">
        <v>250</v>
      </c>
      <c r="AJ36" t="s">
        <v>134</v>
      </c>
      <c r="AK36" t="s">
        <v>51</v>
      </c>
      <c r="AL36" s="3">
        <v>0</v>
      </c>
      <c r="AM36" t="s">
        <v>52</v>
      </c>
      <c r="AO36" s="3">
        <f t="shared" si="0"/>
        <v>86</v>
      </c>
      <c r="AQ36" s="10">
        <f t="shared" si="1"/>
        <v>0</v>
      </c>
    </row>
    <row r="37" spans="1:43" ht="12.75">
      <c r="A37">
        <v>1030205001</v>
      </c>
      <c r="B37" t="s">
        <v>220</v>
      </c>
      <c r="E37">
        <v>1</v>
      </c>
      <c r="F37" t="s">
        <v>221</v>
      </c>
      <c r="G37" t="s">
        <v>157</v>
      </c>
      <c r="H37">
        <v>165.86</v>
      </c>
      <c r="I37">
        <v>165.86</v>
      </c>
      <c r="J37">
        <v>5708</v>
      </c>
      <c r="K37" s="5" t="s">
        <v>159</v>
      </c>
      <c r="L37">
        <v>5708</v>
      </c>
      <c r="M37" t="s">
        <v>142</v>
      </c>
      <c r="N37" t="s">
        <v>44</v>
      </c>
      <c r="O37" t="s">
        <v>54</v>
      </c>
      <c r="P37">
        <v>201039</v>
      </c>
      <c r="Q37" t="s">
        <v>217</v>
      </c>
      <c r="R37" t="s">
        <v>218</v>
      </c>
      <c r="S37" t="s">
        <v>218</v>
      </c>
      <c r="T37" t="s">
        <v>219</v>
      </c>
      <c r="V37">
        <v>2018</v>
      </c>
      <c r="W37">
        <v>145</v>
      </c>
      <c r="Z37">
        <v>1456</v>
      </c>
      <c r="AA37" t="s">
        <v>149</v>
      </c>
      <c r="AB37" s="7">
        <v>135.95</v>
      </c>
      <c r="AC37">
        <v>29.91</v>
      </c>
      <c r="AF37">
        <v>1205</v>
      </c>
      <c r="AG37" s="5" t="s">
        <v>149</v>
      </c>
      <c r="AH37" t="s">
        <v>149</v>
      </c>
      <c r="AI37">
        <v>165.86</v>
      </c>
      <c r="AJ37" t="s">
        <v>149</v>
      </c>
      <c r="AK37" t="s">
        <v>51</v>
      </c>
      <c r="AL37" s="3">
        <v>135.95</v>
      </c>
      <c r="AM37" t="s">
        <v>52</v>
      </c>
      <c r="AO37" s="3">
        <f t="shared" si="0"/>
        <v>-11</v>
      </c>
      <c r="AQ37" s="10">
        <f t="shared" si="1"/>
        <v>-1495.4499999999998</v>
      </c>
    </row>
    <row r="38" spans="1:43" ht="12.75">
      <c r="A38">
        <v>1030205001</v>
      </c>
      <c r="B38" t="s">
        <v>220</v>
      </c>
      <c r="E38">
        <v>1</v>
      </c>
      <c r="F38" t="s">
        <v>222</v>
      </c>
      <c r="G38" t="s">
        <v>157</v>
      </c>
      <c r="H38">
        <v>875.9</v>
      </c>
      <c r="I38">
        <v>875.9</v>
      </c>
      <c r="J38">
        <v>5766</v>
      </c>
      <c r="K38" s="5" t="s">
        <v>62</v>
      </c>
      <c r="L38">
        <v>5766</v>
      </c>
      <c r="M38" t="s">
        <v>142</v>
      </c>
      <c r="N38" t="s">
        <v>44</v>
      </c>
      <c r="O38" t="s">
        <v>54</v>
      </c>
      <c r="P38">
        <v>201039</v>
      </c>
      <c r="Q38" t="s">
        <v>217</v>
      </c>
      <c r="R38" t="s">
        <v>218</v>
      </c>
      <c r="S38" t="s">
        <v>218</v>
      </c>
      <c r="T38" t="s">
        <v>223</v>
      </c>
      <c r="V38">
        <v>2018</v>
      </c>
      <c r="W38">
        <v>145</v>
      </c>
      <c r="Z38">
        <v>1457</v>
      </c>
      <c r="AA38" t="s">
        <v>149</v>
      </c>
      <c r="AB38" s="7">
        <v>717.95</v>
      </c>
      <c r="AC38">
        <v>157.95</v>
      </c>
      <c r="AF38">
        <v>1206</v>
      </c>
      <c r="AG38" s="5" t="s">
        <v>149</v>
      </c>
      <c r="AH38" t="s">
        <v>149</v>
      </c>
      <c r="AI38">
        <v>875.9</v>
      </c>
      <c r="AJ38" t="s">
        <v>149</v>
      </c>
      <c r="AK38" t="s">
        <v>51</v>
      </c>
      <c r="AL38" s="3">
        <v>717.95</v>
      </c>
      <c r="AM38" t="s">
        <v>52</v>
      </c>
      <c r="AO38" s="3">
        <f t="shared" si="0"/>
        <v>-12</v>
      </c>
      <c r="AQ38" s="10">
        <f t="shared" si="1"/>
        <v>-8615.400000000001</v>
      </c>
    </row>
    <row r="39" spans="1:43" ht="12.75">
      <c r="A39">
        <v>1030205001</v>
      </c>
      <c r="B39" t="s">
        <v>220</v>
      </c>
      <c r="E39">
        <v>1</v>
      </c>
      <c r="F39" t="s">
        <v>224</v>
      </c>
      <c r="G39" t="s">
        <v>157</v>
      </c>
      <c r="H39">
        <v>368.62</v>
      </c>
      <c r="I39">
        <v>368.62</v>
      </c>
      <c r="J39">
        <v>5707</v>
      </c>
      <c r="K39" s="5" t="s">
        <v>159</v>
      </c>
      <c r="L39">
        <v>5707</v>
      </c>
      <c r="M39" t="s">
        <v>142</v>
      </c>
      <c r="N39" t="s">
        <v>44</v>
      </c>
      <c r="O39" t="s">
        <v>54</v>
      </c>
      <c r="P39">
        <v>201039</v>
      </c>
      <c r="Q39" t="s">
        <v>217</v>
      </c>
      <c r="R39" t="s">
        <v>218</v>
      </c>
      <c r="S39" t="s">
        <v>218</v>
      </c>
      <c r="T39" t="s">
        <v>225</v>
      </c>
      <c r="V39">
        <v>2018</v>
      </c>
      <c r="W39">
        <v>147</v>
      </c>
      <c r="Z39">
        <v>1455</v>
      </c>
      <c r="AA39" t="s">
        <v>149</v>
      </c>
      <c r="AB39" s="7">
        <v>302.15</v>
      </c>
      <c r="AC39">
        <v>66.47</v>
      </c>
      <c r="AF39">
        <v>1207</v>
      </c>
      <c r="AG39" s="5" t="s">
        <v>149</v>
      </c>
      <c r="AH39" t="s">
        <v>149</v>
      </c>
      <c r="AI39">
        <v>368.62</v>
      </c>
      <c r="AJ39" t="s">
        <v>149</v>
      </c>
      <c r="AK39" t="s">
        <v>51</v>
      </c>
      <c r="AL39" s="3">
        <v>302.15</v>
      </c>
      <c r="AM39" t="s">
        <v>52</v>
      </c>
      <c r="AO39" s="3">
        <f t="shared" si="0"/>
        <v>-11</v>
      </c>
      <c r="AQ39" s="10">
        <f t="shared" si="1"/>
        <v>-3323.6499999999996</v>
      </c>
    </row>
    <row r="40" spans="1:43" ht="12.75">
      <c r="A40">
        <v>1030205001</v>
      </c>
      <c r="B40" t="s">
        <v>220</v>
      </c>
      <c r="C40">
        <v>3</v>
      </c>
      <c r="D40" t="s">
        <v>126</v>
      </c>
      <c r="E40">
        <v>1</v>
      </c>
      <c r="F40" t="s">
        <v>226</v>
      </c>
      <c r="G40" t="s">
        <v>179</v>
      </c>
      <c r="H40">
        <v>779.58</v>
      </c>
      <c r="I40">
        <v>779.58</v>
      </c>
      <c r="J40">
        <v>6391</v>
      </c>
      <c r="K40" s="5" t="s">
        <v>179</v>
      </c>
      <c r="L40">
        <v>6391</v>
      </c>
      <c r="M40" t="s">
        <v>134</v>
      </c>
      <c r="N40" t="s">
        <v>44</v>
      </c>
      <c r="O40" t="s">
        <v>59</v>
      </c>
      <c r="P40">
        <v>201039</v>
      </c>
      <c r="Q40" t="s">
        <v>217</v>
      </c>
      <c r="R40" t="s">
        <v>218</v>
      </c>
      <c r="S40" t="s">
        <v>218</v>
      </c>
      <c r="T40" t="s">
        <v>219</v>
      </c>
      <c r="V40">
        <v>2018</v>
      </c>
      <c r="W40">
        <v>143</v>
      </c>
      <c r="Z40">
        <v>1531</v>
      </c>
      <c r="AA40" t="s">
        <v>134</v>
      </c>
      <c r="AB40" s="7">
        <v>639</v>
      </c>
      <c r="AC40">
        <v>140.58</v>
      </c>
      <c r="AF40">
        <v>1279</v>
      </c>
      <c r="AG40" s="5" t="s">
        <v>134</v>
      </c>
      <c r="AH40" t="s">
        <v>134</v>
      </c>
      <c r="AI40">
        <v>779.58</v>
      </c>
      <c r="AJ40" t="s">
        <v>134</v>
      </c>
      <c r="AK40" t="s">
        <v>51</v>
      </c>
      <c r="AL40" s="3">
        <v>639</v>
      </c>
      <c r="AM40" t="s">
        <v>52</v>
      </c>
      <c r="AO40" s="3">
        <f t="shared" si="0"/>
        <v>-27</v>
      </c>
      <c r="AQ40" s="10">
        <f t="shared" si="1"/>
        <v>-17253</v>
      </c>
    </row>
    <row r="41" spans="1:43" ht="12.75">
      <c r="A41">
        <v>1030207008</v>
      </c>
      <c r="B41" t="s">
        <v>227</v>
      </c>
      <c r="C41">
        <v>1</v>
      </c>
      <c r="D41" t="s">
        <v>97</v>
      </c>
      <c r="E41">
        <v>1</v>
      </c>
      <c r="F41" t="s">
        <v>228</v>
      </c>
      <c r="G41" t="s">
        <v>179</v>
      </c>
      <c r="H41">
        <v>21045</v>
      </c>
      <c r="I41">
        <v>21045</v>
      </c>
      <c r="J41">
        <v>6392</v>
      </c>
      <c r="K41" s="5" t="s">
        <v>179</v>
      </c>
      <c r="L41">
        <v>6392</v>
      </c>
      <c r="M41" t="s">
        <v>72</v>
      </c>
      <c r="N41" t="s">
        <v>44</v>
      </c>
      <c r="O41" t="s">
        <v>59</v>
      </c>
      <c r="P41">
        <v>201039</v>
      </c>
      <c r="Q41" t="s">
        <v>217</v>
      </c>
      <c r="R41" t="s">
        <v>218</v>
      </c>
      <c r="S41" t="s">
        <v>218</v>
      </c>
      <c r="T41" t="s">
        <v>219</v>
      </c>
      <c r="V41">
        <v>2018</v>
      </c>
      <c r="W41">
        <v>49</v>
      </c>
      <c r="Z41">
        <v>1669</v>
      </c>
      <c r="AA41" t="s">
        <v>124</v>
      </c>
      <c r="AB41" s="7">
        <v>17250</v>
      </c>
      <c r="AC41">
        <v>3795</v>
      </c>
      <c r="AF41">
        <v>1456</v>
      </c>
      <c r="AG41" s="5" t="s">
        <v>84</v>
      </c>
      <c r="AH41" t="s">
        <v>207</v>
      </c>
      <c r="AI41">
        <v>21045</v>
      </c>
      <c r="AJ41" t="s">
        <v>84</v>
      </c>
      <c r="AK41" t="s">
        <v>51</v>
      </c>
      <c r="AL41" s="3">
        <v>17250</v>
      </c>
      <c r="AM41" t="s">
        <v>52</v>
      </c>
      <c r="AO41" s="3">
        <f t="shared" si="0"/>
        <v>8</v>
      </c>
      <c r="AQ41" s="10">
        <f t="shared" si="1"/>
        <v>138000</v>
      </c>
    </row>
    <row r="42" spans="1:43" ht="12.75">
      <c r="A42">
        <v>1030205001</v>
      </c>
      <c r="B42" t="s">
        <v>220</v>
      </c>
      <c r="C42">
        <v>3</v>
      </c>
      <c r="D42" t="s">
        <v>126</v>
      </c>
      <c r="E42">
        <v>1</v>
      </c>
      <c r="F42" t="s">
        <v>229</v>
      </c>
      <c r="G42" t="s">
        <v>230</v>
      </c>
      <c r="H42">
        <v>165.86</v>
      </c>
      <c r="I42">
        <v>165.86</v>
      </c>
      <c r="J42">
        <v>7402</v>
      </c>
      <c r="K42" s="5" t="s">
        <v>231</v>
      </c>
      <c r="L42">
        <v>7402</v>
      </c>
      <c r="M42" t="s">
        <v>84</v>
      </c>
      <c r="N42" t="s">
        <v>44</v>
      </c>
      <c r="O42" t="s">
        <v>129</v>
      </c>
      <c r="P42">
        <v>201039</v>
      </c>
      <c r="Q42" t="s">
        <v>217</v>
      </c>
      <c r="R42" t="s">
        <v>218</v>
      </c>
      <c r="S42" t="s">
        <v>218</v>
      </c>
      <c r="T42" t="s">
        <v>219</v>
      </c>
      <c r="V42">
        <v>2018</v>
      </c>
      <c r="W42">
        <v>145</v>
      </c>
      <c r="Z42">
        <v>1762</v>
      </c>
      <c r="AA42" t="s">
        <v>84</v>
      </c>
      <c r="AB42" s="7">
        <v>135.95</v>
      </c>
      <c r="AC42">
        <v>29.91</v>
      </c>
      <c r="AF42">
        <v>1489</v>
      </c>
      <c r="AG42" s="5" t="s">
        <v>84</v>
      </c>
      <c r="AH42" t="s">
        <v>207</v>
      </c>
      <c r="AI42">
        <v>165.86</v>
      </c>
      <c r="AJ42" t="s">
        <v>84</v>
      </c>
      <c r="AK42" t="s">
        <v>51</v>
      </c>
      <c r="AL42" s="3">
        <v>135.95</v>
      </c>
      <c r="AM42" t="s">
        <v>52</v>
      </c>
      <c r="AO42" s="3">
        <f t="shared" si="0"/>
        <v>-29</v>
      </c>
      <c r="AQ42" s="10">
        <f t="shared" si="1"/>
        <v>-3942.5499999999997</v>
      </c>
    </row>
    <row r="43" spans="1:43" ht="12.75">
      <c r="A43">
        <v>1030205001</v>
      </c>
      <c r="B43" t="s">
        <v>220</v>
      </c>
      <c r="C43">
        <v>3</v>
      </c>
      <c r="D43" t="s">
        <v>126</v>
      </c>
      <c r="E43">
        <v>1</v>
      </c>
      <c r="F43" t="s">
        <v>232</v>
      </c>
      <c r="G43" t="s">
        <v>230</v>
      </c>
      <c r="H43">
        <v>876.68</v>
      </c>
      <c r="I43">
        <v>876.68</v>
      </c>
      <c r="J43">
        <v>7403</v>
      </c>
      <c r="K43" s="5" t="s">
        <v>231</v>
      </c>
      <c r="L43">
        <v>7403</v>
      </c>
      <c r="M43" t="s">
        <v>84</v>
      </c>
      <c r="N43" t="s">
        <v>44</v>
      </c>
      <c r="O43" t="s">
        <v>129</v>
      </c>
      <c r="P43">
        <v>201039</v>
      </c>
      <c r="Q43" t="s">
        <v>217</v>
      </c>
      <c r="R43" t="s">
        <v>218</v>
      </c>
      <c r="S43" t="s">
        <v>218</v>
      </c>
      <c r="T43" t="s">
        <v>219</v>
      </c>
      <c r="V43">
        <v>2018</v>
      </c>
      <c r="W43">
        <v>145</v>
      </c>
      <c r="Z43">
        <v>1761</v>
      </c>
      <c r="AA43" t="s">
        <v>84</v>
      </c>
      <c r="AB43" s="7">
        <v>718.59</v>
      </c>
      <c r="AC43">
        <v>158.09</v>
      </c>
      <c r="AF43">
        <v>1488</v>
      </c>
      <c r="AG43" s="5" t="s">
        <v>84</v>
      </c>
      <c r="AH43" t="s">
        <v>207</v>
      </c>
      <c r="AI43">
        <v>876.68</v>
      </c>
      <c r="AJ43" t="s">
        <v>84</v>
      </c>
      <c r="AK43" t="s">
        <v>51</v>
      </c>
      <c r="AL43" s="3">
        <v>718.59</v>
      </c>
      <c r="AM43" t="s">
        <v>52</v>
      </c>
      <c r="AO43" s="3">
        <f t="shared" si="0"/>
        <v>-29</v>
      </c>
      <c r="AQ43" s="10">
        <f t="shared" si="1"/>
        <v>-20839.11</v>
      </c>
    </row>
    <row r="44" spans="1:43" ht="12.75">
      <c r="A44">
        <v>1030205001</v>
      </c>
      <c r="B44" t="s">
        <v>220</v>
      </c>
      <c r="C44">
        <v>3</v>
      </c>
      <c r="D44" t="s">
        <v>126</v>
      </c>
      <c r="E44">
        <v>1</v>
      </c>
      <c r="F44" t="s">
        <v>233</v>
      </c>
      <c r="G44" t="s">
        <v>230</v>
      </c>
      <c r="H44">
        <v>358.62</v>
      </c>
      <c r="I44">
        <v>358.62</v>
      </c>
      <c r="J44">
        <v>7401</v>
      </c>
      <c r="K44" s="5" t="s">
        <v>231</v>
      </c>
      <c r="L44">
        <v>7401</v>
      </c>
      <c r="M44" t="s">
        <v>84</v>
      </c>
      <c r="N44" t="s">
        <v>44</v>
      </c>
      <c r="O44" t="s">
        <v>129</v>
      </c>
      <c r="P44">
        <v>201039</v>
      </c>
      <c r="Q44" t="s">
        <v>217</v>
      </c>
      <c r="R44" t="s">
        <v>218</v>
      </c>
      <c r="S44" t="s">
        <v>218</v>
      </c>
      <c r="T44" t="s">
        <v>219</v>
      </c>
      <c r="V44">
        <v>2018</v>
      </c>
      <c r="W44">
        <v>147</v>
      </c>
      <c r="Z44">
        <v>1760</v>
      </c>
      <c r="AA44" t="s">
        <v>84</v>
      </c>
      <c r="AB44" s="7">
        <v>293.95</v>
      </c>
      <c r="AC44">
        <v>64.67</v>
      </c>
      <c r="AF44">
        <v>1490</v>
      </c>
      <c r="AG44" s="5" t="s">
        <v>84</v>
      </c>
      <c r="AH44" t="s">
        <v>207</v>
      </c>
      <c r="AI44">
        <v>358.62</v>
      </c>
      <c r="AJ44" t="s">
        <v>84</v>
      </c>
      <c r="AK44" t="s">
        <v>51</v>
      </c>
      <c r="AL44" s="3">
        <v>293.95</v>
      </c>
      <c r="AM44" t="s">
        <v>52</v>
      </c>
      <c r="AO44" s="3">
        <f t="shared" si="0"/>
        <v>-29</v>
      </c>
      <c r="AQ44" s="10">
        <f t="shared" si="1"/>
        <v>-8524.55</v>
      </c>
    </row>
    <row r="45" spans="1:43" ht="12.75">
      <c r="A45">
        <v>1030201008</v>
      </c>
      <c r="B45" t="s">
        <v>234</v>
      </c>
      <c r="C45">
        <v>3</v>
      </c>
      <c r="D45" t="s">
        <v>126</v>
      </c>
      <c r="E45">
        <v>1</v>
      </c>
      <c r="F45" t="s">
        <v>235</v>
      </c>
      <c r="G45" t="s">
        <v>236</v>
      </c>
      <c r="H45">
        <v>833.33</v>
      </c>
      <c r="I45">
        <v>833.33</v>
      </c>
      <c r="J45">
        <v>5189</v>
      </c>
      <c r="K45" s="5" t="s">
        <v>237</v>
      </c>
      <c r="L45">
        <v>5189</v>
      </c>
      <c r="M45" t="s">
        <v>95</v>
      </c>
      <c r="N45" t="s">
        <v>44</v>
      </c>
      <c r="O45" t="s">
        <v>236</v>
      </c>
      <c r="P45">
        <v>201636</v>
      </c>
      <c r="Q45" t="s">
        <v>238</v>
      </c>
      <c r="R45" t="s">
        <v>239</v>
      </c>
      <c r="S45" t="s">
        <v>240</v>
      </c>
      <c r="V45">
        <v>2018</v>
      </c>
      <c r="W45">
        <v>625</v>
      </c>
      <c r="Z45">
        <v>1320</v>
      </c>
      <c r="AA45" t="s">
        <v>95</v>
      </c>
      <c r="AB45" s="7">
        <v>683.06</v>
      </c>
      <c r="AC45">
        <v>150.27</v>
      </c>
      <c r="AF45">
        <v>1097</v>
      </c>
      <c r="AG45" s="5" t="s">
        <v>95</v>
      </c>
      <c r="AH45" t="s">
        <v>95</v>
      </c>
      <c r="AI45">
        <v>833.33</v>
      </c>
      <c r="AJ45" t="s">
        <v>95</v>
      </c>
      <c r="AK45" t="s">
        <v>51</v>
      </c>
      <c r="AL45" s="3">
        <v>683.06</v>
      </c>
      <c r="AM45" t="s">
        <v>52</v>
      </c>
      <c r="AO45" s="3">
        <f t="shared" si="0"/>
        <v>-17</v>
      </c>
      <c r="AQ45" s="10">
        <f t="shared" si="1"/>
        <v>-11612.019999999999</v>
      </c>
    </row>
    <row r="46" spans="1:43" ht="12.75">
      <c r="A46">
        <v>1030209003</v>
      </c>
      <c r="B46" t="s">
        <v>191</v>
      </c>
      <c r="C46">
        <v>6</v>
      </c>
      <c r="D46" t="s">
        <v>202</v>
      </c>
      <c r="E46">
        <v>1</v>
      </c>
      <c r="F46" t="s">
        <v>241</v>
      </c>
      <c r="G46" t="s">
        <v>179</v>
      </c>
      <c r="H46">
        <v>378</v>
      </c>
      <c r="I46">
        <v>378</v>
      </c>
      <c r="J46">
        <v>6443</v>
      </c>
      <c r="K46" s="5" t="s">
        <v>194</v>
      </c>
      <c r="L46">
        <v>6443</v>
      </c>
      <c r="M46" t="s">
        <v>63</v>
      </c>
      <c r="N46" t="s">
        <v>44</v>
      </c>
      <c r="O46" t="s">
        <v>242</v>
      </c>
      <c r="P46">
        <v>200707</v>
      </c>
      <c r="Q46" t="s">
        <v>243</v>
      </c>
      <c r="R46" t="s">
        <v>244</v>
      </c>
      <c r="S46" t="s">
        <v>244</v>
      </c>
      <c r="V46">
        <v>2018</v>
      </c>
      <c r="W46">
        <v>777</v>
      </c>
      <c r="Z46">
        <v>1666</v>
      </c>
      <c r="AA46" t="s">
        <v>123</v>
      </c>
      <c r="AB46" s="7">
        <v>309.84</v>
      </c>
      <c r="AC46">
        <v>68.16</v>
      </c>
      <c r="AF46">
        <v>1395</v>
      </c>
      <c r="AG46" s="5" t="s">
        <v>124</v>
      </c>
      <c r="AH46" t="s">
        <v>124</v>
      </c>
      <c r="AI46">
        <v>378</v>
      </c>
      <c r="AJ46" t="s">
        <v>124</v>
      </c>
      <c r="AK46" t="s">
        <v>51</v>
      </c>
      <c r="AL46" s="3">
        <v>309.84</v>
      </c>
      <c r="AM46" t="s">
        <v>52</v>
      </c>
      <c r="AO46" s="3">
        <f t="shared" si="0"/>
        <v>-2</v>
      </c>
      <c r="AQ46" s="10">
        <f t="shared" si="1"/>
        <v>-619.68</v>
      </c>
    </row>
    <row r="47" spans="1:43" ht="12.75">
      <c r="A47">
        <v>1030205005</v>
      </c>
      <c r="B47" t="s">
        <v>245</v>
      </c>
      <c r="C47">
        <v>3</v>
      </c>
      <c r="D47" t="s">
        <v>126</v>
      </c>
      <c r="E47">
        <v>1</v>
      </c>
      <c r="F47" t="s">
        <v>246</v>
      </c>
      <c r="G47" t="s">
        <v>247</v>
      </c>
      <c r="H47">
        <v>1617.03</v>
      </c>
      <c r="I47">
        <v>1617.03</v>
      </c>
      <c r="J47">
        <v>4359</v>
      </c>
      <c r="K47" s="5" t="s">
        <v>248</v>
      </c>
      <c r="L47">
        <v>4359</v>
      </c>
      <c r="M47" t="s">
        <v>182</v>
      </c>
      <c r="N47" t="s">
        <v>44</v>
      </c>
      <c r="O47" t="s">
        <v>157</v>
      </c>
      <c r="P47">
        <v>200681</v>
      </c>
      <c r="Q47" t="s">
        <v>249</v>
      </c>
      <c r="R47" t="s">
        <v>250</v>
      </c>
      <c r="S47" t="s">
        <v>250</v>
      </c>
      <c r="V47">
        <v>2018</v>
      </c>
      <c r="W47">
        <v>162</v>
      </c>
      <c r="Z47">
        <v>1458</v>
      </c>
      <c r="AA47" t="s">
        <v>149</v>
      </c>
      <c r="AB47" s="7">
        <v>1470.03</v>
      </c>
      <c r="AC47">
        <v>147</v>
      </c>
      <c r="AF47">
        <v>1209</v>
      </c>
      <c r="AG47" s="5" t="s">
        <v>149</v>
      </c>
      <c r="AH47" t="s">
        <v>149</v>
      </c>
      <c r="AI47">
        <v>1617.03</v>
      </c>
      <c r="AJ47" t="s">
        <v>149</v>
      </c>
      <c r="AK47" t="s">
        <v>51</v>
      </c>
      <c r="AL47" s="3">
        <v>1470.03</v>
      </c>
      <c r="AM47" t="s">
        <v>52</v>
      </c>
      <c r="AO47" s="3">
        <f t="shared" si="0"/>
        <v>29</v>
      </c>
      <c r="AQ47" s="10">
        <f t="shared" si="1"/>
        <v>42630.87</v>
      </c>
    </row>
    <row r="48" spans="1:43" ht="12.75">
      <c r="A48">
        <v>1030205005</v>
      </c>
      <c r="B48" t="s">
        <v>245</v>
      </c>
      <c r="C48">
        <v>3</v>
      </c>
      <c r="D48" t="s">
        <v>126</v>
      </c>
      <c r="E48">
        <v>1</v>
      </c>
      <c r="F48" t="s">
        <v>251</v>
      </c>
      <c r="G48" t="s">
        <v>156</v>
      </c>
      <c r="H48">
        <v>39.42</v>
      </c>
      <c r="I48">
        <v>39.42</v>
      </c>
      <c r="J48">
        <v>5054</v>
      </c>
      <c r="K48" s="5" t="s">
        <v>252</v>
      </c>
      <c r="L48">
        <v>5054</v>
      </c>
      <c r="M48" t="s">
        <v>182</v>
      </c>
      <c r="N48" t="s">
        <v>44</v>
      </c>
      <c r="O48" t="s">
        <v>253</v>
      </c>
      <c r="P48">
        <v>200681</v>
      </c>
      <c r="Q48" t="s">
        <v>249</v>
      </c>
      <c r="R48" t="s">
        <v>250</v>
      </c>
      <c r="S48" t="s">
        <v>250</v>
      </c>
      <c r="V48">
        <v>2018</v>
      </c>
      <c r="W48">
        <v>157</v>
      </c>
      <c r="Z48">
        <v>1323</v>
      </c>
      <c r="AA48" t="s">
        <v>95</v>
      </c>
      <c r="AB48" s="7">
        <v>35.85</v>
      </c>
      <c r="AC48">
        <v>3.57</v>
      </c>
      <c r="AF48">
        <v>1093</v>
      </c>
      <c r="AG48" s="5" t="s">
        <v>95</v>
      </c>
      <c r="AH48" t="s">
        <v>95</v>
      </c>
      <c r="AI48">
        <v>39.42</v>
      </c>
      <c r="AJ48" t="s">
        <v>95</v>
      </c>
      <c r="AK48" t="s">
        <v>51</v>
      </c>
      <c r="AL48" s="3">
        <v>35.85</v>
      </c>
      <c r="AM48" t="s">
        <v>52</v>
      </c>
      <c r="AO48" s="3">
        <f t="shared" si="0"/>
        <v>-12</v>
      </c>
      <c r="AQ48" s="10">
        <f t="shared" si="1"/>
        <v>-430.20000000000005</v>
      </c>
    </row>
    <row r="49" spans="1:43" ht="12.75">
      <c r="A49">
        <v>1030205005</v>
      </c>
      <c r="B49" t="s">
        <v>245</v>
      </c>
      <c r="C49">
        <v>3</v>
      </c>
      <c r="D49" t="s">
        <v>126</v>
      </c>
      <c r="E49">
        <v>1</v>
      </c>
      <c r="F49" t="s">
        <v>254</v>
      </c>
      <c r="G49" t="s">
        <v>64</v>
      </c>
      <c r="H49">
        <v>692.79</v>
      </c>
      <c r="I49">
        <v>692.79</v>
      </c>
      <c r="J49">
        <v>7004</v>
      </c>
      <c r="K49" s="5" t="s">
        <v>255</v>
      </c>
      <c r="L49">
        <v>7004</v>
      </c>
      <c r="M49" t="s">
        <v>84</v>
      </c>
      <c r="N49" t="s">
        <v>44</v>
      </c>
      <c r="O49" t="s">
        <v>205</v>
      </c>
      <c r="P49">
        <v>200681</v>
      </c>
      <c r="Q49" t="s">
        <v>249</v>
      </c>
      <c r="R49" t="s">
        <v>250</v>
      </c>
      <c r="S49" t="s">
        <v>250</v>
      </c>
      <c r="T49" t="s">
        <v>256</v>
      </c>
      <c r="V49">
        <v>2018</v>
      </c>
      <c r="W49">
        <v>161</v>
      </c>
      <c r="Z49">
        <v>1735</v>
      </c>
      <c r="AA49" t="s">
        <v>84</v>
      </c>
      <c r="AB49" s="7">
        <v>629.81</v>
      </c>
      <c r="AC49">
        <v>62.98</v>
      </c>
      <c r="AF49">
        <v>1474</v>
      </c>
      <c r="AG49" s="5" t="s">
        <v>84</v>
      </c>
      <c r="AH49" t="s">
        <v>207</v>
      </c>
      <c r="AI49">
        <v>692.79</v>
      </c>
      <c r="AJ49" t="s">
        <v>84</v>
      </c>
      <c r="AK49" t="s">
        <v>51</v>
      </c>
      <c r="AL49" s="3">
        <v>629.81</v>
      </c>
      <c r="AM49" t="s">
        <v>52</v>
      </c>
      <c r="AO49" s="3">
        <f t="shared" si="0"/>
        <v>-15</v>
      </c>
      <c r="AQ49" s="10">
        <f t="shared" si="1"/>
        <v>-9447.15</v>
      </c>
    </row>
    <row r="50" spans="1:43" ht="12.75">
      <c r="A50">
        <v>1030205005</v>
      </c>
      <c r="B50" t="s">
        <v>245</v>
      </c>
      <c r="C50">
        <v>3</v>
      </c>
      <c r="D50" t="s">
        <v>126</v>
      </c>
      <c r="E50">
        <v>1</v>
      </c>
      <c r="F50" t="s">
        <v>257</v>
      </c>
      <c r="G50" t="s">
        <v>64</v>
      </c>
      <c r="H50">
        <v>53.1</v>
      </c>
      <c r="I50">
        <v>53.1</v>
      </c>
      <c r="J50">
        <v>7007</v>
      </c>
      <c r="K50" s="5" t="s">
        <v>255</v>
      </c>
      <c r="M50" t="s">
        <v>84</v>
      </c>
      <c r="N50" t="s">
        <v>44</v>
      </c>
      <c r="O50" t="s">
        <v>205</v>
      </c>
      <c r="P50">
        <v>200681</v>
      </c>
      <c r="Q50" t="s">
        <v>249</v>
      </c>
      <c r="R50" t="s">
        <v>250</v>
      </c>
      <c r="S50" t="s">
        <v>250</v>
      </c>
      <c r="T50" t="s">
        <v>256</v>
      </c>
      <c r="V50">
        <v>2018</v>
      </c>
      <c r="W50">
        <v>164</v>
      </c>
      <c r="Z50">
        <v>1746</v>
      </c>
      <c r="AA50" t="s">
        <v>84</v>
      </c>
      <c r="AB50" s="7">
        <v>48.27</v>
      </c>
      <c r="AC50">
        <v>4.83</v>
      </c>
      <c r="AF50">
        <v>1481</v>
      </c>
      <c r="AG50" s="5" t="s">
        <v>84</v>
      </c>
      <c r="AH50" t="s">
        <v>207</v>
      </c>
      <c r="AI50">
        <v>53.1</v>
      </c>
      <c r="AJ50" t="s">
        <v>84</v>
      </c>
      <c r="AK50" t="s">
        <v>51</v>
      </c>
      <c r="AL50" s="3">
        <v>48.27</v>
      </c>
      <c r="AM50" t="s">
        <v>52</v>
      </c>
      <c r="AO50" s="3">
        <f t="shared" si="0"/>
        <v>-15</v>
      </c>
      <c r="AQ50" s="10">
        <f t="shared" si="1"/>
        <v>-724.0500000000001</v>
      </c>
    </row>
    <row r="51" spans="1:43" ht="12.75">
      <c r="A51">
        <v>1030205005</v>
      </c>
      <c r="B51" t="s">
        <v>245</v>
      </c>
      <c r="C51">
        <v>3</v>
      </c>
      <c r="D51" t="s">
        <v>126</v>
      </c>
      <c r="E51">
        <v>1</v>
      </c>
      <c r="F51" t="s">
        <v>258</v>
      </c>
      <c r="G51" t="s">
        <v>64</v>
      </c>
      <c r="H51">
        <v>82.18</v>
      </c>
      <c r="I51">
        <v>82.18</v>
      </c>
      <c r="J51">
        <v>7009</v>
      </c>
      <c r="K51" s="5" t="s">
        <v>255</v>
      </c>
      <c r="L51">
        <v>7009</v>
      </c>
      <c r="M51" t="s">
        <v>84</v>
      </c>
      <c r="N51" t="s">
        <v>44</v>
      </c>
      <c r="O51" t="s">
        <v>205</v>
      </c>
      <c r="P51">
        <v>200681</v>
      </c>
      <c r="Q51" t="s">
        <v>249</v>
      </c>
      <c r="R51" t="s">
        <v>250</v>
      </c>
      <c r="S51" t="s">
        <v>250</v>
      </c>
      <c r="T51" t="s">
        <v>259</v>
      </c>
      <c r="V51">
        <v>2018</v>
      </c>
      <c r="W51">
        <v>163</v>
      </c>
      <c r="Z51">
        <v>1745</v>
      </c>
      <c r="AA51" t="s">
        <v>84</v>
      </c>
      <c r="AB51" s="7">
        <v>74.71</v>
      </c>
      <c r="AC51">
        <v>7.47</v>
      </c>
      <c r="AF51">
        <v>1478</v>
      </c>
      <c r="AG51" s="5" t="s">
        <v>84</v>
      </c>
      <c r="AH51" t="s">
        <v>207</v>
      </c>
      <c r="AI51">
        <v>82.18</v>
      </c>
      <c r="AJ51" t="s">
        <v>84</v>
      </c>
      <c r="AK51" t="s">
        <v>51</v>
      </c>
      <c r="AL51" s="3">
        <v>74.71</v>
      </c>
      <c r="AM51" t="s">
        <v>52</v>
      </c>
      <c r="AO51" s="3">
        <f t="shared" si="0"/>
        <v>-15</v>
      </c>
      <c r="AQ51" s="10">
        <f t="shared" si="1"/>
        <v>-1120.6499999999999</v>
      </c>
    </row>
    <row r="52" spans="1:43" ht="12.75">
      <c r="A52">
        <v>1030205005</v>
      </c>
      <c r="B52" t="s">
        <v>245</v>
      </c>
      <c r="C52">
        <v>3</v>
      </c>
      <c r="D52" t="s">
        <v>126</v>
      </c>
      <c r="E52">
        <v>1</v>
      </c>
      <c r="F52" t="s">
        <v>260</v>
      </c>
      <c r="G52" t="s">
        <v>64</v>
      </c>
      <c r="H52">
        <v>24.01</v>
      </c>
      <c r="I52">
        <v>24.01</v>
      </c>
      <c r="J52">
        <v>7003</v>
      </c>
      <c r="K52" s="5" t="s">
        <v>255</v>
      </c>
      <c r="L52">
        <v>7003</v>
      </c>
      <c r="M52" t="s">
        <v>84</v>
      </c>
      <c r="N52" t="s">
        <v>44</v>
      </c>
      <c r="O52" t="s">
        <v>205</v>
      </c>
      <c r="P52">
        <v>200681</v>
      </c>
      <c r="Q52" t="s">
        <v>249</v>
      </c>
      <c r="R52" t="s">
        <v>250</v>
      </c>
      <c r="S52" t="s">
        <v>250</v>
      </c>
      <c r="T52" t="s">
        <v>256</v>
      </c>
      <c r="V52">
        <v>2018</v>
      </c>
      <c r="W52">
        <v>158</v>
      </c>
      <c r="Z52">
        <v>1738</v>
      </c>
      <c r="AA52" t="s">
        <v>84</v>
      </c>
      <c r="AB52" s="7">
        <v>21.83</v>
      </c>
      <c r="AC52">
        <v>2.18</v>
      </c>
      <c r="AF52">
        <v>1462</v>
      </c>
      <c r="AG52" s="5" t="s">
        <v>84</v>
      </c>
      <c r="AH52" t="s">
        <v>207</v>
      </c>
      <c r="AI52">
        <v>24.01</v>
      </c>
      <c r="AJ52" t="s">
        <v>84</v>
      </c>
      <c r="AK52" t="s">
        <v>51</v>
      </c>
      <c r="AL52" s="3">
        <v>21.83</v>
      </c>
      <c r="AM52" t="s">
        <v>52</v>
      </c>
      <c r="AO52" s="3">
        <f t="shared" si="0"/>
        <v>-15</v>
      </c>
      <c r="AQ52" s="10">
        <f t="shared" si="1"/>
        <v>-327.45</v>
      </c>
    </row>
    <row r="53" spans="1:43" ht="12.75">
      <c r="A53">
        <v>1030205005</v>
      </c>
      <c r="B53" t="s">
        <v>245</v>
      </c>
      <c r="C53">
        <v>3</v>
      </c>
      <c r="D53" t="s">
        <v>126</v>
      </c>
      <c r="E53">
        <v>1</v>
      </c>
      <c r="F53" t="s">
        <v>261</v>
      </c>
      <c r="G53" t="s">
        <v>64</v>
      </c>
      <c r="H53">
        <v>543.77</v>
      </c>
      <c r="I53">
        <v>543.77</v>
      </c>
      <c r="J53">
        <v>7008</v>
      </c>
      <c r="K53" s="5" t="s">
        <v>255</v>
      </c>
      <c r="L53">
        <v>7008</v>
      </c>
      <c r="M53" t="s">
        <v>84</v>
      </c>
      <c r="N53" t="s">
        <v>44</v>
      </c>
      <c r="O53" t="s">
        <v>205</v>
      </c>
      <c r="P53">
        <v>200681</v>
      </c>
      <c r="Q53" t="s">
        <v>249</v>
      </c>
      <c r="R53" t="s">
        <v>250</v>
      </c>
      <c r="S53" t="s">
        <v>250</v>
      </c>
      <c r="T53" t="s">
        <v>256</v>
      </c>
      <c r="V53">
        <v>2018</v>
      </c>
      <c r="W53">
        <v>160</v>
      </c>
      <c r="Z53">
        <v>1753</v>
      </c>
      <c r="AA53" t="s">
        <v>84</v>
      </c>
      <c r="AB53" s="7">
        <v>494.34</v>
      </c>
      <c r="AC53">
        <v>49.43</v>
      </c>
      <c r="AF53">
        <v>1473</v>
      </c>
      <c r="AG53" s="5" t="s">
        <v>84</v>
      </c>
      <c r="AH53" t="s">
        <v>207</v>
      </c>
      <c r="AI53">
        <v>543.77</v>
      </c>
      <c r="AJ53" t="s">
        <v>84</v>
      </c>
      <c r="AK53" t="s">
        <v>51</v>
      </c>
      <c r="AL53" s="3">
        <v>494.34</v>
      </c>
      <c r="AM53" t="s">
        <v>52</v>
      </c>
      <c r="AO53" s="3">
        <f t="shared" si="0"/>
        <v>-15</v>
      </c>
      <c r="AQ53" s="10">
        <f t="shared" si="1"/>
        <v>-7415.099999999999</v>
      </c>
    </row>
    <row r="54" spans="1:43" ht="12.75">
      <c r="A54">
        <v>1030205005</v>
      </c>
      <c r="B54" t="s">
        <v>245</v>
      </c>
      <c r="C54">
        <v>3</v>
      </c>
      <c r="D54" t="s">
        <v>126</v>
      </c>
      <c r="E54">
        <v>1</v>
      </c>
      <c r="F54" t="s">
        <v>262</v>
      </c>
      <c r="G54" t="s">
        <v>64</v>
      </c>
      <c r="H54">
        <v>2753.65</v>
      </c>
      <c r="I54">
        <v>2753.65</v>
      </c>
      <c r="J54">
        <v>7006</v>
      </c>
      <c r="K54" s="5" t="s">
        <v>255</v>
      </c>
      <c r="L54">
        <v>7006</v>
      </c>
      <c r="M54" t="s">
        <v>84</v>
      </c>
      <c r="N54" t="s">
        <v>44</v>
      </c>
      <c r="O54" t="s">
        <v>205</v>
      </c>
      <c r="P54">
        <v>200681</v>
      </c>
      <c r="Q54" t="s">
        <v>249</v>
      </c>
      <c r="R54" t="s">
        <v>250</v>
      </c>
      <c r="S54" t="s">
        <v>250</v>
      </c>
      <c r="T54" t="s">
        <v>256</v>
      </c>
      <c r="V54">
        <v>2018</v>
      </c>
      <c r="W54">
        <v>159</v>
      </c>
      <c r="Z54">
        <v>1752</v>
      </c>
      <c r="AA54" t="s">
        <v>84</v>
      </c>
      <c r="AB54" s="7">
        <v>2503.32</v>
      </c>
      <c r="AC54">
        <v>250.33</v>
      </c>
      <c r="AF54">
        <v>1470</v>
      </c>
      <c r="AG54" s="5" t="s">
        <v>84</v>
      </c>
      <c r="AH54" t="s">
        <v>207</v>
      </c>
      <c r="AI54">
        <v>2753.65</v>
      </c>
      <c r="AJ54" t="s">
        <v>84</v>
      </c>
      <c r="AK54" t="s">
        <v>51</v>
      </c>
      <c r="AL54" s="3">
        <v>2503.32</v>
      </c>
      <c r="AM54" t="s">
        <v>52</v>
      </c>
      <c r="AO54" s="3">
        <f t="shared" si="0"/>
        <v>-15</v>
      </c>
      <c r="AQ54" s="10">
        <f t="shared" si="1"/>
        <v>-37549.8</v>
      </c>
    </row>
    <row r="55" spans="1:43" ht="12.75">
      <c r="A55">
        <v>1030205005</v>
      </c>
      <c r="B55" t="s">
        <v>245</v>
      </c>
      <c r="C55">
        <v>3</v>
      </c>
      <c r="D55" t="s">
        <v>126</v>
      </c>
      <c r="E55">
        <v>1</v>
      </c>
      <c r="F55" t="s">
        <v>263</v>
      </c>
      <c r="G55" t="s">
        <v>64</v>
      </c>
      <c r="H55">
        <v>1412.46</v>
      </c>
      <c r="I55">
        <v>1412.46</v>
      </c>
      <c r="J55">
        <v>7011</v>
      </c>
      <c r="K55" s="5" t="s">
        <v>255</v>
      </c>
      <c r="L55">
        <v>7011</v>
      </c>
      <c r="M55" t="s">
        <v>84</v>
      </c>
      <c r="N55" t="s">
        <v>44</v>
      </c>
      <c r="O55" t="s">
        <v>205</v>
      </c>
      <c r="P55">
        <v>200681</v>
      </c>
      <c r="Q55" t="s">
        <v>249</v>
      </c>
      <c r="R55" t="s">
        <v>250</v>
      </c>
      <c r="S55" t="s">
        <v>250</v>
      </c>
      <c r="T55" t="s">
        <v>256</v>
      </c>
      <c r="V55">
        <v>2018</v>
      </c>
      <c r="W55">
        <v>160</v>
      </c>
      <c r="Z55">
        <v>1733</v>
      </c>
      <c r="AA55" t="s">
        <v>84</v>
      </c>
      <c r="AB55" s="7">
        <v>1284.05</v>
      </c>
      <c r="AC55">
        <v>128.41</v>
      </c>
      <c r="AF55">
        <v>1471</v>
      </c>
      <c r="AG55" s="5" t="s">
        <v>84</v>
      </c>
      <c r="AH55" t="s">
        <v>207</v>
      </c>
      <c r="AI55">
        <v>1412.46</v>
      </c>
      <c r="AJ55" t="s">
        <v>84</v>
      </c>
      <c r="AK55" t="s">
        <v>51</v>
      </c>
      <c r="AL55" s="3">
        <v>1284.05</v>
      </c>
      <c r="AM55" t="s">
        <v>52</v>
      </c>
      <c r="AO55" s="3">
        <f t="shared" si="0"/>
        <v>-15</v>
      </c>
      <c r="AQ55" s="10">
        <f t="shared" si="1"/>
        <v>-19260.75</v>
      </c>
    </row>
    <row r="56" spans="1:43" ht="12.75">
      <c r="A56">
        <v>1030205005</v>
      </c>
      <c r="B56" t="s">
        <v>245</v>
      </c>
      <c r="C56">
        <v>3</v>
      </c>
      <c r="D56" t="s">
        <v>126</v>
      </c>
      <c r="E56">
        <v>1</v>
      </c>
      <c r="F56" t="s">
        <v>264</v>
      </c>
      <c r="G56" t="s">
        <v>64</v>
      </c>
      <c r="H56">
        <v>134.67</v>
      </c>
      <c r="I56">
        <v>134.67</v>
      </c>
      <c r="J56">
        <v>7012</v>
      </c>
      <c r="K56" s="5" t="s">
        <v>255</v>
      </c>
      <c r="L56">
        <v>7012</v>
      </c>
      <c r="M56" t="s">
        <v>84</v>
      </c>
      <c r="N56" t="s">
        <v>44</v>
      </c>
      <c r="O56" t="s">
        <v>205</v>
      </c>
      <c r="P56">
        <v>200681</v>
      </c>
      <c r="Q56" t="s">
        <v>249</v>
      </c>
      <c r="R56" t="s">
        <v>250</v>
      </c>
      <c r="S56" t="s">
        <v>250</v>
      </c>
      <c r="T56" t="s">
        <v>256</v>
      </c>
      <c r="V56">
        <v>2018</v>
      </c>
      <c r="W56">
        <v>160</v>
      </c>
      <c r="Z56">
        <v>1734</v>
      </c>
      <c r="AA56" t="s">
        <v>84</v>
      </c>
      <c r="AB56" s="7">
        <v>124.56</v>
      </c>
      <c r="AC56">
        <v>10.11</v>
      </c>
      <c r="AF56">
        <v>1472</v>
      </c>
      <c r="AG56" s="5" t="s">
        <v>84</v>
      </c>
      <c r="AH56" t="s">
        <v>207</v>
      </c>
      <c r="AI56">
        <v>134.67</v>
      </c>
      <c r="AJ56" t="s">
        <v>84</v>
      </c>
      <c r="AK56" t="s">
        <v>51</v>
      </c>
      <c r="AL56" s="3">
        <v>124.56</v>
      </c>
      <c r="AM56" t="s">
        <v>52</v>
      </c>
      <c r="AO56" s="3">
        <f t="shared" si="0"/>
        <v>-15</v>
      </c>
      <c r="AQ56" s="10">
        <f t="shared" si="1"/>
        <v>-1868.4</v>
      </c>
    </row>
    <row r="57" spans="1:43" ht="12.75">
      <c r="A57">
        <v>1030205005</v>
      </c>
      <c r="B57" t="s">
        <v>245</v>
      </c>
      <c r="C57">
        <v>3</v>
      </c>
      <c r="D57" t="s">
        <v>126</v>
      </c>
      <c r="E57">
        <v>1</v>
      </c>
      <c r="F57" t="s">
        <v>265</v>
      </c>
      <c r="G57" t="s">
        <v>64</v>
      </c>
      <c r="H57">
        <v>271.17</v>
      </c>
      <c r="I57">
        <v>271.17</v>
      </c>
      <c r="J57">
        <v>7005</v>
      </c>
      <c r="K57" s="5" t="s">
        <v>255</v>
      </c>
      <c r="L57">
        <v>7005</v>
      </c>
      <c r="M57" t="s">
        <v>84</v>
      </c>
      <c r="N57" t="s">
        <v>44</v>
      </c>
      <c r="O57" t="s">
        <v>205</v>
      </c>
      <c r="P57">
        <v>200681</v>
      </c>
      <c r="Q57" t="s">
        <v>249</v>
      </c>
      <c r="R57" t="s">
        <v>250</v>
      </c>
      <c r="S57" t="s">
        <v>250</v>
      </c>
      <c r="T57" t="s">
        <v>256</v>
      </c>
      <c r="V57">
        <v>2018</v>
      </c>
      <c r="W57">
        <v>158</v>
      </c>
      <c r="Z57">
        <v>1739</v>
      </c>
      <c r="AA57" t="s">
        <v>84</v>
      </c>
      <c r="AB57" s="7">
        <v>246.52</v>
      </c>
      <c r="AC57">
        <v>24.65</v>
      </c>
      <c r="AF57">
        <v>1463</v>
      </c>
      <c r="AG57" s="5" t="s">
        <v>84</v>
      </c>
      <c r="AH57" t="s">
        <v>207</v>
      </c>
      <c r="AI57">
        <v>271.17</v>
      </c>
      <c r="AJ57" t="s">
        <v>84</v>
      </c>
      <c r="AK57" t="s">
        <v>51</v>
      </c>
      <c r="AL57" s="3">
        <v>246.52</v>
      </c>
      <c r="AM57" t="s">
        <v>52</v>
      </c>
      <c r="AO57" s="3">
        <f t="shared" si="0"/>
        <v>-15</v>
      </c>
      <c r="AQ57" s="10">
        <f t="shared" si="1"/>
        <v>-3697.8</v>
      </c>
    </row>
    <row r="58" spans="1:43" ht="12.75">
      <c r="A58">
        <v>1030205005</v>
      </c>
      <c r="B58" t="s">
        <v>245</v>
      </c>
      <c r="C58">
        <v>3</v>
      </c>
      <c r="D58" t="s">
        <v>126</v>
      </c>
      <c r="E58">
        <v>1</v>
      </c>
      <c r="F58" t="s">
        <v>266</v>
      </c>
      <c r="G58" t="s">
        <v>64</v>
      </c>
      <c r="H58">
        <v>1719.1</v>
      </c>
      <c r="I58">
        <v>1719.1</v>
      </c>
      <c r="J58">
        <v>7001</v>
      </c>
      <c r="K58" s="5" t="s">
        <v>255</v>
      </c>
      <c r="L58">
        <v>7001</v>
      </c>
      <c r="M58" t="s">
        <v>84</v>
      </c>
      <c r="N58" t="s">
        <v>44</v>
      </c>
      <c r="O58" t="s">
        <v>205</v>
      </c>
      <c r="P58">
        <v>200681</v>
      </c>
      <c r="Q58" t="s">
        <v>249</v>
      </c>
      <c r="R58" t="s">
        <v>250</v>
      </c>
      <c r="S58" t="s">
        <v>250</v>
      </c>
      <c r="T58" t="s">
        <v>256</v>
      </c>
      <c r="V58">
        <v>2018</v>
      </c>
      <c r="W58">
        <v>161</v>
      </c>
      <c r="Z58">
        <v>1736</v>
      </c>
      <c r="AA58" t="s">
        <v>84</v>
      </c>
      <c r="AB58" s="7">
        <v>1378.42</v>
      </c>
      <c r="AC58">
        <v>125.65</v>
      </c>
      <c r="AF58">
        <v>1475</v>
      </c>
      <c r="AG58" s="5" t="s">
        <v>84</v>
      </c>
      <c r="AH58" t="s">
        <v>207</v>
      </c>
      <c r="AI58">
        <v>1504.07</v>
      </c>
      <c r="AJ58" t="s">
        <v>84</v>
      </c>
      <c r="AK58" t="s">
        <v>51</v>
      </c>
      <c r="AL58" s="3">
        <v>1575.49</v>
      </c>
      <c r="AM58" t="s">
        <v>52</v>
      </c>
      <c r="AO58" s="3">
        <f t="shared" si="0"/>
        <v>-15</v>
      </c>
      <c r="AQ58" s="10">
        <f t="shared" si="1"/>
        <v>-23632.35</v>
      </c>
    </row>
    <row r="59" spans="1:43" ht="12.75">
      <c r="A59">
        <v>1030205005</v>
      </c>
      <c r="B59" t="s">
        <v>245</v>
      </c>
      <c r="C59">
        <v>3</v>
      </c>
      <c r="D59" t="s">
        <v>126</v>
      </c>
      <c r="E59">
        <v>1</v>
      </c>
      <c r="F59" t="s">
        <v>266</v>
      </c>
      <c r="G59" t="s">
        <v>64</v>
      </c>
      <c r="H59">
        <v>1719.1</v>
      </c>
      <c r="I59">
        <v>1719.1</v>
      </c>
      <c r="J59">
        <v>7001</v>
      </c>
      <c r="K59" s="5" t="s">
        <v>255</v>
      </c>
      <c r="L59">
        <v>7001</v>
      </c>
      <c r="M59" t="s">
        <v>84</v>
      </c>
      <c r="N59" t="s">
        <v>44</v>
      </c>
      <c r="O59" t="s">
        <v>205</v>
      </c>
      <c r="P59">
        <v>200681</v>
      </c>
      <c r="Q59" t="s">
        <v>249</v>
      </c>
      <c r="R59" t="s">
        <v>250</v>
      </c>
      <c r="S59" t="s">
        <v>250</v>
      </c>
      <c r="T59" t="s">
        <v>256</v>
      </c>
      <c r="V59">
        <v>2018</v>
      </c>
      <c r="W59">
        <v>158</v>
      </c>
      <c r="Z59">
        <v>1737</v>
      </c>
      <c r="AA59" t="s">
        <v>84</v>
      </c>
      <c r="AB59" s="7">
        <v>197.07</v>
      </c>
      <c r="AC59">
        <v>17.96</v>
      </c>
      <c r="AF59">
        <v>1461</v>
      </c>
      <c r="AG59" s="5" t="s">
        <v>84</v>
      </c>
      <c r="AH59" t="s">
        <v>207</v>
      </c>
      <c r="AI59">
        <v>215.03</v>
      </c>
      <c r="AJ59" t="s">
        <v>84</v>
      </c>
      <c r="AK59" t="s">
        <v>51</v>
      </c>
      <c r="AL59" s="3">
        <v>0</v>
      </c>
      <c r="AM59" t="s">
        <v>52</v>
      </c>
      <c r="AO59" s="3">
        <f t="shared" si="0"/>
        <v>-15</v>
      </c>
      <c r="AQ59" s="10">
        <f t="shared" si="1"/>
        <v>0</v>
      </c>
    </row>
    <row r="60" spans="1:43" ht="12.75">
      <c r="A60">
        <v>1030205005</v>
      </c>
      <c r="B60" t="s">
        <v>245</v>
      </c>
      <c r="C60">
        <v>3</v>
      </c>
      <c r="D60" t="s">
        <v>126</v>
      </c>
      <c r="E60">
        <v>1</v>
      </c>
      <c r="F60" t="s">
        <v>267</v>
      </c>
      <c r="G60" t="s">
        <v>64</v>
      </c>
      <c r="H60">
        <v>27.65</v>
      </c>
      <c r="I60">
        <v>27.65</v>
      </c>
      <c r="J60">
        <v>7013</v>
      </c>
      <c r="K60" s="5" t="s">
        <v>255</v>
      </c>
      <c r="L60">
        <v>7013</v>
      </c>
      <c r="M60" t="s">
        <v>84</v>
      </c>
      <c r="N60" t="s">
        <v>44</v>
      </c>
      <c r="O60" t="s">
        <v>205</v>
      </c>
      <c r="P60">
        <v>200681</v>
      </c>
      <c r="Q60" t="s">
        <v>249</v>
      </c>
      <c r="R60" t="s">
        <v>250</v>
      </c>
      <c r="S60" t="s">
        <v>250</v>
      </c>
      <c r="T60" t="s">
        <v>256</v>
      </c>
      <c r="V60">
        <v>2018</v>
      </c>
      <c r="W60">
        <v>158</v>
      </c>
      <c r="Z60">
        <v>1740</v>
      </c>
      <c r="AA60" t="s">
        <v>84</v>
      </c>
      <c r="AB60" s="7">
        <v>25.14</v>
      </c>
      <c r="AC60">
        <v>2.51</v>
      </c>
      <c r="AF60">
        <v>1464</v>
      </c>
      <c r="AG60" s="5" t="s">
        <v>84</v>
      </c>
      <c r="AH60" t="s">
        <v>207</v>
      </c>
      <c r="AI60">
        <v>27.65</v>
      </c>
      <c r="AJ60" t="s">
        <v>84</v>
      </c>
      <c r="AK60" t="s">
        <v>51</v>
      </c>
      <c r="AL60" s="3">
        <v>25.14</v>
      </c>
      <c r="AM60" t="s">
        <v>52</v>
      </c>
      <c r="AO60" s="3">
        <f t="shared" si="0"/>
        <v>-15</v>
      </c>
      <c r="AQ60" s="10">
        <f t="shared" si="1"/>
        <v>-377.1</v>
      </c>
    </row>
    <row r="61" spans="1:43" ht="12.75">
      <c r="A61">
        <v>1030205005</v>
      </c>
      <c r="B61" t="s">
        <v>245</v>
      </c>
      <c r="C61">
        <v>3</v>
      </c>
      <c r="D61" t="s">
        <v>126</v>
      </c>
      <c r="E61">
        <v>1</v>
      </c>
      <c r="F61" t="s">
        <v>268</v>
      </c>
      <c r="G61" t="s">
        <v>64</v>
      </c>
      <c r="H61">
        <v>500.16</v>
      </c>
      <c r="I61">
        <v>500.16</v>
      </c>
      <c r="J61">
        <v>7010</v>
      </c>
      <c r="K61" s="5" t="s">
        <v>255</v>
      </c>
      <c r="L61">
        <v>7010</v>
      </c>
      <c r="M61" t="s">
        <v>84</v>
      </c>
      <c r="N61" t="s">
        <v>44</v>
      </c>
      <c r="O61" t="s">
        <v>205</v>
      </c>
      <c r="P61">
        <v>200681</v>
      </c>
      <c r="Q61" t="s">
        <v>249</v>
      </c>
      <c r="R61" t="s">
        <v>250</v>
      </c>
      <c r="S61" t="s">
        <v>250</v>
      </c>
      <c r="T61" t="s">
        <v>256</v>
      </c>
      <c r="V61">
        <v>2018</v>
      </c>
      <c r="W61">
        <v>158</v>
      </c>
      <c r="Z61">
        <v>1741</v>
      </c>
      <c r="AA61" t="s">
        <v>84</v>
      </c>
      <c r="AB61" s="7">
        <v>454.69</v>
      </c>
      <c r="AC61">
        <v>45.47</v>
      </c>
      <c r="AF61">
        <v>1465</v>
      </c>
      <c r="AG61" s="5" t="s">
        <v>84</v>
      </c>
      <c r="AH61" t="s">
        <v>207</v>
      </c>
      <c r="AI61">
        <v>500.16</v>
      </c>
      <c r="AJ61" t="s">
        <v>84</v>
      </c>
      <c r="AK61" t="s">
        <v>51</v>
      </c>
      <c r="AL61" s="3">
        <v>454.69</v>
      </c>
      <c r="AM61" t="s">
        <v>52</v>
      </c>
      <c r="AO61" s="3">
        <f t="shared" si="0"/>
        <v>-15</v>
      </c>
      <c r="AQ61" s="10">
        <f t="shared" si="1"/>
        <v>-6820.35</v>
      </c>
    </row>
    <row r="62" spans="1:43" ht="12.75">
      <c r="A62">
        <v>1030205005</v>
      </c>
      <c r="B62" t="s">
        <v>245</v>
      </c>
      <c r="C62">
        <v>3</v>
      </c>
      <c r="D62" t="s">
        <v>126</v>
      </c>
      <c r="E62">
        <v>1</v>
      </c>
      <c r="F62" t="s">
        <v>269</v>
      </c>
      <c r="G62" t="s">
        <v>64</v>
      </c>
      <c r="H62">
        <v>1194.39</v>
      </c>
      <c r="I62">
        <v>1194.39</v>
      </c>
      <c r="J62">
        <v>7002</v>
      </c>
      <c r="K62" s="5" t="s">
        <v>255</v>
      </c>
      <c r="L62">
        <v>7002</v>
      </c>
      <c r="M62" t="s">
        <v>84</v>
      </c>
      <c r="N62" t="s">
        <v>44</v>
      </c>
      <c r="O62" t="s">
        <v>205</v>
      </c>
      <c r="P62">
        <v>200681</v>
      </c>
      <c r="Q62" t="s">
        <v>249</v>
      </c>
      <c r="R62" t="s">
        <v>250</v>
      </c>
      <c r="S62" t="s">
        <v>250</v>
      </c>
      <c r="T62" t="s">
        <v>256</v>
      </c>
      <c r="V62">
        <v>2018</v>
      </c>
      <c r="W62">
        <v>162</v>
      </c>
      <c r="Z62">
        <v>1750</v>
      </c>
      <c r="AA62" t="s">
        <v>84</v>
      </c>
      <c r="AB62" s="7">
        <v>511.12</v>
      </c>
      <c r="AC62">
        <v>51.11</v>
      </c>
      <c r="AF62">
        <v>1477</v>
      </c>
      <c r="AG62" s="5" t="s">
        <v>84</v>
      </c>
      <c r="AH62" t="s">
        <v>207</v>
      </c>
      <c r="AI62">
        <v>562.23</v>
      </c>
      <c r="AJ62" t="s">
        <v>84</v>
      </c>
      <c r="AK62" t="s">
        <v>51</v>
      </c>
      <c r="AL62" s="3">
        <v>1085.81</v>
      </c>
      <c r="AM62" t="s">
        <v>52</v>
      </c>
      <c r="AO62" s="3">
        <f t="shared" si="0"/>
        <v>-15</v>
      </c>
      <c r="AQ62" s="10">
        <f t="shared" si="1"/>
        <v>-16287.15</v>
      </c>
    </row>
    <row r="63" spans="1:43" ht="12.75">
      <c r="A63">
        <v>1030205005</v>
      </c>
      <c r="B63" t="s">
        <v>245</v>
      </c>
      <c r="C63">
        <v>3</v>
      </c>
      <c r="D63" t="s">
        <v>126</v>
      </c>
      <c r="E63">
        <v>1</v>
      </c>
      <c r="F63" t="s">
        <v>269</v>
      </c>
      <c r="G63" t="s">
        <v>64</v>
      </c>
      <c r="H63">
        <v>1194.39</v>
      </c>
      <c r="I63">
        <v>1194.39</v>
      </c>
      <c r="J63">
        <v>7002</v>
      </c>
      <c r="K63" s="5" t="s">
        <v>255</v>
      </c>
      <c r="L63">
        <v>7002</v>
      </c>
      <c r="M63" t="s">
        <v>84</v>
      </c>
      <c r="N63" t="s">
        <v>44</v>
      </c>
      <c r="O63" t="s">
        <v>205</v>
      </c>
      <c r="P63">
        <v>200681</v>
      </c>
      <c r="Q63" t="s">
        <v>249</v>
      </c>
      <c r="R63" t="s">
        <v>250</v>
      </c>
      <c r="S63" t="s">
        <v>250</v>
      </c>
      <c r="T63" t="s">
        <v>256</v>
      </c>
      <c r="V63">
        <v>2018</v>
      </c>
      <c r="W63">
        <v>163</v>
      </c>
      <c r="Z63">
        <v>1751</v>
      </c>
      <c r="AA63" t="s">
        <v>84</v>
      </c>
      <c r="AB63" s="7">
        <v>574.69</v>
      </c>
      <c r="AC63">
        <v>57.47</v>
      </c>
      <c r="AF63">
        <v>1480</v>
      </c>
      <c r="AG63" s="5" t="s">
        <v>84</v>
      </c>
      <c r="AH63" t="s">
        <v>207</v>
      </c>
      <c r="AI63">
        <v>632.16</v>
      </c>
      <c r="AJ63" t="s">
        <v>84</v>
      </c>
      <c r="AK63" t="s">
        <v>51</v>
      </c>
      <c r="AL63" s="3">
        <v>0</v>
      </c>
      <c r="AM63" t="s">
        <v>52</v>
      </c>
      <c r="AO63" s="3">
        <f t="shared" si="0"/>
        <v>-15</v>
      </c>
      <c r="AQ63" s="10">
        <f t="shared" si="1"/>
        <v>0</v>
      </c>
    </row>
    <row r="64" spans="1:43" ht="12.75">
      <c r="A64">
        <v>1030205005</v>
      </c>
      <c r="B64" t="s">
        <v>245</v>
      </c>
      <c r="C64">
        <v>3</v>
      </c>
      <c r="D64" t="s">
        <v>126</v>
      </c>
      <c r="E64">
        <v>1</v>
      </c>
      <c r="F64" t="s">
        <v>270</v>
      </c>
      <c r="G64" t="s">
        <v>64</v>
      </c>
      <c r="H64">
        <v>99.68</v>
      </c>
      <c r="I64">
        <v>99.68</v>
      </c>
      <c r="J64">
        <v>7014</v>
      </c>
      <c r="K64" s="5" t="s">
        <v>255</v>
      </c>
      <c r="L64">
        <v>7014</v>
      </c>
      <c r="M64" t="s">
        <v>84</v>
      </c>
      <c r="N64" t="s">
        <v>44</v>
      </c>
      <c r="O64" t="s">
        <v>205</v>
      </c>
      <c r="P64">
        <v>200681</v>
      </c>
      <c r="Q64" t="s">
        <v>249</v>
      </c>
      <c r="R64" t="s">
        <v>250</v>
      </c>
      <c r="S64" t="s">
        <v>250</v>
      </c>
      <c r="T64" t="s">
        <v>256</v>
      </c>
      <c r="V64">
        <v>2018</v>
      </c>
      <c r="W64">
        <v>158</v>
      </c>
      <c r="Z64">
        <v>1742</v>
      </c>
      <c r="AA64" t="s">
        <v>84</v>
      </c>
      <c r="AB64" s="7">
        <v>91.88</v>
      </c>
      <c r="AC64">
        <v>7.8</v>
      </c>
      <c r="AF64">
        <v>1466</v>
      </c>
      <c r="AG64" s="5" t="s">
        <v>84</v>
      </c>
      <c r="AH64" t="s">
        <v>207</v>
      </c>
      <c r="AI64">
        <v>99.68</v>
      </c>
      <c r="AJ64" t="s">
        <v>84</v>
      </c>
      <c r="AK64" t="s">
        <v>51</v>
      </c>
      <c r="AL64" s="3">
        <v>91.88</v>
      </c>
      <c r="AM64" t="s">
        <v>52</v>
      </c>
      <c r="AO64" s="3">
        <f t="shared" si="0"/>
        <v>-15</v>
      </c>
      <c r="AQ64" s="10">
        <f t="shared" si="1"/>
        <v>-1378.1999999999998</v>
      </c>
    </row>
    <row r="65" spans="1:43" ht="12.75">
      <c r="A65">
        <v>1030205005</v>
      </c>
      <c r="B65" t="s">
        <v>245</v>
      </c>
      <c r="C65">
        <v>3</v>
      </c>
      <c r="D65" t="s">
        <v>126</v>
      </c>
      <c r="E65">
        <v>1</v>
      </c>
      <c r="F65" t="s">
        <v>271</v>
      </c>
      <c r="G65" t="s">
        <v>64</v>
      </c>
      <c r="H65">
        <v>278.03</v>
      </c>
      <c r="I65">
        <v>278.03</v>
      </c>
      <c r="J65">
        <v>7016</v>
      </c>
      <c r="K65" s="5" t="s">
        <v>255</v>
      </c>
      <c r="L65">
        <v>7016</v>
      </c>
      <c r="M65" t="s">
        <v>84</v>
      </c>
      <c r="N65" t="s">
        <v>44</v>
      </c>
      <c r="O65" t="s">
        <v>205</v>
      </c>
      <c r="P65">
        <v>200681</v>
      </c>
      <c r="Q65" t="s">
        <v>249</v>
      </c>
      <c r="R65" t="s">
        <v>250</v>
      </c>
      <c r="S65" t="s">
        <v>250</v>
      </c>
      <c r="T65" t="s">
        <v>256</v>
      </c>
      <c r="V65">
        <v>2018</v>
      </c>
      <c r="W65">
        <v>158</v>
      </c>
      <c r="Z65">
        <v>1743</v>
      </c>
      <c r="AA65" t="s">
        <v>84</v>
      </c>
      <c r="AB65" s="7">
        <v>263.95</v>
      </c>
      <c r="AC65">
        <v>14.08</v>
      </c>
      <c r="AF65">
        <v>1467</v>
      </c>
      <c r="AG65" s="5" t="s">
        <v>84</v>
      </c>
      <c r="AH65" t="s">
        <v>207</v>
      </c>
      <c r="AI65">
        <v>278.03</v>
      </c>
      <c r="AJ65" t="s">
        <v>84</v>
      </c>
      <c r="AK65" t="s">
        <v>51</v>
      </c>
      <c r="AL65" s="3">
        <v>263.95</v>
      </c>
      <c r="AM65" t="s">
        <v>52</v>
      </c>
      <c r="AO65" s="3">
        <f t="shared" si="0"/>
        <v>-15</v>
      </c>
      <c r="AQ65" s="10">
        <f t="shared" si="1"/>
        <v>-3959.25</v>
      </c>
    </row>
    <row r="66" spans="1:43" ht="12.75">
      <c r="A66">
        <v>1030205005</v>
      </c>
      <c r="B66" t="s">
        <v>245</v>
      </c>
      <c r="C66">
        <v>3</v>
      </c>
      <c r="D66" t="s">
        <v>126</v>
      </c>
      <c r="E66">
        <v>1</v>
      </c>
      <c r="F66" t="s">
        <v>272</v>
      </c>
      <c r="G66" t="s">
        <v>64</v>
      </c>
      <c r="H66">
        <v>681.89</v>
      </c>
      <c r="I66">
        <v>681.89</v>
      </c>
      <c r="J66">
        <v>7017</v>
      </c>
      <c r="K66" s="5" t="s">
        <v>255</v>
      </c>
      <c r="L66">
        <v>7017</v>
      </c>
      <c r="M66" t="s">
        <v>84</v>
      </c>
      <c r="N66" t="s">
        <v>44</v>
      </c>
      <c r="O66" t="s">
        <v>205</v>
      </c>
      <c r="P66">
        <v>200681</v>
      </c>
      <c r="Q66" t="s">
        <v>249</v>
      </c>
      <c r="R66" t="s">
        <v>250</v>
      </c>
      <c r="S66" t="s">
        <v>250</v>
      </c>
      <c r="T66" t="s">
        <v>256</v>
      </c>
      <c r="V66">
        <v>2018</v>
      </c>
      <c r="W66">
        <v>158</v>
      </c>
      <c r="Z66">
        <v>1744</v>
      </c>
      <c r="AA66" t="s">
        <v>84</v>
      </c>
      <c r="AB66" s="7">
        <v>619.9</v>
      </c>
      <c r="AC66">
        <v>61.99</v>
      </c>
      <c r="AF66">
        <v>1468</v>
      </c>
      <c r="AG66" s="5" t="s">
        <v>84</v>
      </c>
      <c r="AH66" t="s">
        <v>207</v>
      </c>
      <c r="AI66">
        <v>681.89</v>
      </c>
      <c r="AJ66" t="s">
        <v>84</v>
      </c>
      <c r="AK66" t="s">
        <v>51</v>
      </c>
      <c r="AL66" s="3">
        <v>619.9</v>
      </c>
      <c r="AM66" t="s">
        <v>52</v>
      </c>
      <c r="AO66" s="3">
        <f t="shared" si="0"/>
        <v>-15</v>
      </c>
      <c r="AQ66" s="10">
        <f t="shared" si="1"/>
        <v>-9298.5</v>
      </c>
    </row>
    <row r="67" spans="1:43" ht="12.75">
      <c r="A67">
        <v>1030205005</v>
      </c>
      <c r="B67" t="s">
        <v>245</v>
      </c>
      <c r="C67">
        <v>3</v>
      </c>
      <c r="D67" t="s">
        <v>126</v>
      </c>
      <c r="E67">
        <v>1</v>
      </c>
      <c r="F67" t="s">
        <v>273</v>
      </c>
      <c r="G67" t="s">
        <v>64</v>
      </c>
      <c r="H67">
        <v>136.25</v>
      </c>
      <c r="I67">
        <v>136.25</v>
      </c>
      <c r="J67">
        <v>7015</v>
      </c>
      <c r="K67" s="5" t="s">
        <v>255</v>
      </c>
      <c r="L67">
        <v>7015</v>
      </c>
      <c r="M67" t="s">
        <v>84</v>
      </c>
      <c r="N67" t="s">
        <v>44</v>
      </c>
      <c r="O67" t="s">
        <v>205</v>
      </c>
      <c r="P67">
        <v>200681</v>
      </c>
      <c r="Q67" t="s">
        <v>249</v>
      </c>
      <c r="R67" t="s">
        <v>250</v>
      </c>
      <c r="S67" t="s">
        <v>250</v>
      </c>
      <c r="T67" t="s">
        <v>256</v>
      </c>
      <c r="V67">
        <v>2018</v>
      </c>
      <c r="W67">
        <v>162</v>
      </c>
      <c r="Z67">
        <v>1749</v>
      </c>
      <c r="AA67" t="s">
        <v>84</v>
      </c>
      <c r="AB67" s="7">
        <v>123.86</v>
      </c>
      <c r="AC67">
        <v>12.39</v>
      </c>
      <c r="AF67">
        <v>1476</v>
      </c>
      <c r="AG67" s="5" t="s">
        <v>84</v>
      </c>
      <c r="AH67" t="s">
        <v>207</v>
      </c>
      <c r="AI67">
        <v>136.25</v>
      </c>
      <c r="AJ67" t="s">
        <v>84</v>
      </c>
      <c r="AK67" t="s">
        <v>51</v>
      </c>
      <c r="AL67" s="3">
        <v>123.86</v>
      </c>
      <c r="AM67" t="s">
        <v>52</v>
      </c>
      <c r="AO67" s="3">
        <f aca="true" t="shared" si="2" ref="AO67:AO130">(AG67-(K67+30))</f>
        <v>-15</v>
      </c>
      <c r="AQ67" s="10">
        <f aca="true" t="shared" si="3" ref="AQ67:AQ130">(AO67*AL67)</f>
        <v>-1857.9</v>
      </c>
    </row>
    <row r="68" spans="1:43" ht="12.75">
      <c r="A68">
        <v>1030205005</v>
      </c>
      <c r="B68" t="s">
        <v>245</v>
      </c>
      <c r="C68">
        <v>3</v>
      </c>
      <c r="D68" t="s">
        <v>126</v>
      </c>
      <c r="E68">
        <v>1</v>
      </c>
      <c r="F68" t="s">
        <v>274</v>
      </c>
      <c r="G68" t="s">
        <v>64</v>
      </c>
      <c r="H68">
        <v>587.16</v>
      </c>
      <c r="I68">
        <v>587.16</v>
      </c>
      <c r="J68">
        <v>7018</v>
      </c>
      <c r="K68" s="5" t="s">
        <v>255</v>
      </c>
      <c r="L68">
        <v>7018</v>
      </c>
      <c r="M68" t="s">
        <v>84</v>
      </c>
      <c r="N68" t="s">
        <v>44</v>
      </c>
      <c r="O68" t="s">
        <v>205</v>
      </c>
      <c r="P68">
        <v>200681</v>
      </c>
      <c r="Q68" t="s">
        <v>249</v>
      </c>
      <c r="R68" t="s">
        <v>250</v>
      </c>
      <c r="S68" t="s">
        <v>250</v>
      </c>
      <c r="T68" t="s">
        <v>256</v>
      </c>
      <c r="V68">
        <v>2018</v>
      </c>
      <c r="W68">
        <v>158</v>
      </c>
      <c r="Z68">
        <v>1747</v>
      </c>
      <c r="AA68" t="s">
        <v>84</v>
      </c>
      <c r="AB68" s="7">
        <v>520.7</v>
      </c>
      <c r="AC68">
        <v>52.07</v>
      </c>
      <c r="AF68">
        <v>1469</v>
      </c>
      <c r="AG68" s="5" t="s">
        <v>84</v>
      </c>
      <c r="AH68" t="s">
        <v>207</v>
      </c>
      <c r="AI68">
        <v>572.77</v>
      </c>
      <c r="AJ68" t="s">
        <v>84</v>
      </c>
      <c r="AK68" t="s">
        <v>51</v>
      </c>
      <c r="AL68" s="3">
        <v>533.78</v>
      </c>
      <c r="AM68" t="s">
        <v>52</v>
      </c>
      <c r="AO68" s="3">
        <f t="shared" si="2"/>
        <v>-15</v>
      </c>
      <c r="AQ68" s="10">
        <f t="shared" si="3"/>
        <v>-8006.7</v>
      </c>
    </row>
    <row r="69" spans="1:43" ht="12.75">
      <c r="A69">
        <v>1030205005</v>
      </c>
      <c r="B69" t="s">
        <v>245</v>
      </c>
      <c r="C69">
        <v>3</v>
      </c>
      <c r="D69" t="s">
        <v>126</v>
      </c>
      <c r="E69">
        <v>1</v>
      </c>
      <c r="F69" t="s">
        <v>274</v>
      </c>
      <c r="G69" t="s">
        <v>64</v>
      </c>
      <c r="H69">
        <v>587.16</v>
      </c>
      <c r="I69">
        <v>587.16</v>
      </c>
      <c r="J69">
        <v>7018</v>
      </c>
      <c r="K69" s="5" t="s">
        <v>255</v>
      </c>
      <c r="L69">
        <v>7018</v>
      </c>
      <c r="M69" t="s">
        <v>84</v>
      </c>
      <c r="N69" t="s">
        <v>44</v>
      </c>
      <c r="O69" t="s">
        <v>205</v>
      </c>
      <c r="P69">
        <v>200681</v>
      </c>
      <c r="Q69" t="s">
        <v>249</v>
      </c>
      <c r="R69" t="s">
        <v>250</v>
      </c>
      <c r="S69" t="s">
        <v>250</v>
      </c>
      <c r="T69" t="s">
        <v>256</v>
      </c>
      <c r="V69">
        <v>2018</v>
      </c>
      <c r="W69">
        <v>163</v>
      </c>
      <c r="Z69">
        <v>1748</v>
      </c>
      <c r="AA69" t="s">
        <v>84</v>
      </c>
      <c r="AB69" s="7">
        <v>13.08</v>
      </c>
      <c r="AC69">
        <v>1.31</v>
      </c>
      <c r="AF69">
        <v>1479</v>
      </c>
      <c r="AG69" s="5" t="s">
        <v>84</v>
      </c>
      <c r="AH69" t="s">
        <v>207</v>
      </c>
      <c r="AI69">
        <v>14.39</v>
      </c>
      <c r="AJ69" t="s">
        <v>84</v>
      </c>
      <c r="AK69" t="s">
        <v>51</v>
      </c>
      <c r="AL69" s="3">
        <v>0</v>
      </c>
      <c r="AM69" t="s">
        <v>52</v>
      </c>
      <c r="AO69" s="3">
        <f t="shared" si="2"/>
        <v>-15</v>
      </c>
      <c r="AQ69" s="10">
        <f t="shared" si="3"/>
        <v>0</v>
      </c>
    </row>
    <row r="70" spans="1:43" ht="12.75">
      <c r="A70">
        <v>1030102999</v>
      </c>
      <c r="B70" t="s">
        <v>60</v>
      </c>
      <c r="C70">
        <v>4</v>
      </c>
      <c r="D70" t="s">
        <v>74</v>
      </c>
      <c r="E70">
        <v>1</v>
      </c>
      <c r="F70" t="s">
        <v>275</v>
      </c>
      <c r="G70" t="s">
        <v>157</v>
      </c>
      <c r="H70">
        <v>237.5</v>
      </c>
      <c r="I70">
        <v>237.5</v>
      </c>
      <c r="J70">
        <v>5783</v>
      </c>
      <c r="K70" s="5" t="s">
        <v>100</v>
      </c>
      <c r="L70">
        <v>5783</v>
      </c>
      <c r="M70" t="s">
        <v>116</v>
      </c>
      <c r="N70" t="s">
        <v>44</v>
      </c>
      <c r="O70" t="s">
        <v>128</v>
      </c>
      <c r="P70">
        <v>200298</v>
      </c>
      <c r="Q70" t="s">
        <v>276</v>
      </c>
      <c r="R70" t="s">
        <v>277</v>
      </c>
      <c r="S70" t="s">
        <v>277</v>
      </c>
      <c r="T70" t="s">
        <v>278</v>
      </c>
      <c r="V70">
        <v>2018</v>
      </c>
      <c r="W70">
        <v>300</v>
      </c>
      <c r="Z70">
        <v>1341</v>
      </c>
      <c r="AA70" t="s">
        <v>164</v>
      </c>
      <c r="AB70" s="7">
        <v>194.67</v>
      </c>
      <c r="AC70">
        <v>42.83</v>
      </c>
      <c r="AF70">
        <v>1113</v>
      </c>
      <c r="AG70" s="5" t="s">
        <v>50</v>
      </c>
      <c r="AH70" t="s">
        <v>142</v>
      </c>
      <c r="AI70">
        <v>237.5</v>
      </c>
      <c r="AJ70" t="s">
        <v>50</v>
      </c>
      <c r="AK70" t="s">
        <v>51</v>
      </c>
      <c r="AL70" s="3">
        <v>194.67</v>
      </c>
      <c r="AM70" t="s">
        <v>52</v>
      </c>
      <c r="AO70" s="3">
        <f t="shared" si="2"/>
        <v>-20</v>
      </c>
      <c r="AQ70" s="10">
        <f t="shared" si="3"/>
        <v>-3893.3999999999996</v>
      </c>
    </row>
    <row r="71" spans="1:43" ht="12.75">
      <c r="A71">
        <v>1030102001</v>
      </c>
      <c r="B71" t="s">
        <v>180</v>
      </c>
      <c r="E71">
        <v>1</v>
      </c>
      <c r="F71" t="s">
        <v>275</v>
      </c>
      <c r="G71" t="s">
        <v>64</v>
      </c>
      <c r="H71">
        <v>433.9</v>
      </c>
      <c r="I71">
        <v>433.9</v>
      </c>
      <c r="J71">
        <v>6731</v>
      </c>
      <c r="K71" s="5" t="s">
        <v>279</v>
      </c>
      <c r="L71">
        <v>6731</v>
      </c>
      <c r="M71" t="s">
        <v>123</v>
      </c>
      <c r="N71" t="s">
        <v>44</v>
      </c>
      <c r="O71" t="s">
        <v>68</v>
      </c>
      <c r="P71">
        <v>200117</v>
      </c>
      <c r="Q71" t="s">
        <v>280</v>
      </c>
      <c r="R71" t="s">
        <v>281</v>
      </c>
      <c r="S71" t="s">
        <v>281</v>
      </c>
      <c r="T71" t="s">
        <v>282</v>
      </c>
      <c r="V71">
        <v>2018</v>
      </c>
      <c r="W71">
        <v>633</v>
      </c>
      <c r="Z71">
        <v>1667</v>
      </c>
      <c r="AA71" t="s">
        <v>123</v>
      </c>
      <c r="AB71" s="7">
        <v>433.9</v>
      </c>
      <c r="AF71">
        <v>1393</v>
      </c>
      <c r="AG71" s="5" t="s">
        <v>124</v>
      </c>
      <c r="AH71" t="s">
        <v>124</v>
      </c>
      <c r="AI71">
        <v>433.9</v>
      </c>
      <c r="AJ71" t="s">
        <v>124</v>
      </c>
      <c r="AK71" t="s">
        <v>51</v>
      </c>
      <c r="AL71" s="3">
        <v>433.9</v>
      </c>
      <c r="AO71" s="3">
        <f t="shared" si="2"/>
        <v>-13</v>
      </c>
      <c r="AQ71" s="10">
        <f t="shared" si="3"/>
        <v>-5640.7</v>
      </c>
    </row>
    <row r="72" spans="1:43" ht="12.75">
      <c r="A72">
        <v>2020108001</v>
      </c>
      <c r="B72" t="s">
        <v>283</v>
      </c>
      <c r="C72">
        <v>1</v>
      </c>
      <c r="D72" t="s">
        <v>97</v>
      </c>
      <c r="E72">
        <v>1</v>
      </c>
      <c r="F72" t="s">
        <v>284</v>
      </c>
      <c r="G72" t="s">
        <v>285</v>
      </c>
      <c r="H72">
        <v>4601.97</v>
      </c>
      <c r="I72">
        <v>4601.97</v>
      </c>
      <c r="J72">
        <v>3592</v>
      </c>
      <c r="K72" s="5" t="s">
        <v>286</v>
      </c>
      <c r="L72">
        <v>3592</v>
      </c>
      <c r="M72" t="s">
        <v>287</v>
      </c>
      <c r="N72" t="s">
        <v>44</v>
      </c>
      <c r="O72" t="s">
        <v>43</v>
      </c>
      <c r="P72">
        <v>201693</v>
      </c>
      <c r="Q72" t="s">
        <v>288</v>
      </c>
      <c r="R72" t="s">
        <v>289</v>
      </c>
      <c r="S72" t="s">
        <v>290</v>
      </c>
      <c r="T72" t="s">
        <v>291</v>
      </c>
      <c r="V72">
        <v>2018</v>
      </c>
      <c r="W72">
        <v>395</v>
      </c>
      <c r="Z72">
        <v>1462</v>
      </c>
      <c r="AA72" t="s">
        <v>179</v>
      </c>
      <c r="AB72" s="7">
        <v>762.29</v>
      </c>
      <c r="AC72">
        <v>167.71</v>
      </c>
      <c r="AF72">
        <v>1271</v>
      </c>
      <c r="AG72" s="5" t="s">
        <v>134</v>
      </c>
      <c r="AH72" t="s">
        <v>134</v>
      </c>
      <c r="AI72">
        <v>930</v>
      </c>
      <c r="AJ72" t="s">
        <v>134</v>
      </c>
      <c r="AK72" t="s">
        <v>51</v>
      </c>
      <c r="AL72" s="3">
        <v>3772.1</v>
      </c>
      <c r="AM72" t="s">
        <v>52</v>
      </c>
      <c r="AO72" s="3">
        <f t="shared" si="2"/>
        <v>59</v>
      </c>
      <c r="AQ72" s="10">
        <f t="shared" si="3"/>
        <v>222553.9</v>
      </c>
    </row>
    <row r="73" spans="1:43" ht="12.75">
      <c r="A73">
        <v>2020108001</v>
      </c>
      <c r="B73" t="s">
        <v>283</v>
      </c>
      <c r="C73">
        <v>1</v>
      </c>
      <c r="D73" t="s">
        <v>97</v>
      </c>
      <c r="E73">
        <v>1</v>
      </c>
      <c r="F73" t="s">
        <v>284</v>
      </c>
      <c r="G73" t="s">
        <v>285</v>
      </c>
      <c r="H73">
        <v>4601.97</v>
      </c>
      <c r="I73">
        <v>4601.97</v>
      </c>
      <c r="J73">
        <v>3592</v>
      </c>
      <c r="K73" s="5" t="s">
        <v>286</v>
      </c>
      <c r="L73">
        <v>3592</v>
      </c>
      <c r="M73" t="s">
        <v>287</v>
      </c>
      <c r="N73" t="s">
        <v>44</v>
      </c>
      <c r="O73" t="s">
        <v>43</v>
      </c>
      <c r="P73">
        <v>201693</v>
      </c>
      <c r="Q73" t="s">
        <v>288</v>
      </c>
      <c r="R73" t="s">
        <v>289</v>
      </c>
      <c r="S73" t="s">
        <v>290</v>
      </c>
      <c r="T73" t="s">
        <v>291</v>
      </c>
      <c r="V73">
        <v>2018</v>
      </c>
      <c r="W73">
        <v>296</v>
      </c>
      <c r="Z73">
        <v>1463</v>
      </c>
      <c r="AA73" t="s">
        <v>179</v>
      </c>
      <c r="AB73" s="7">
        <v>3009.81</v>
      </c>
      <c r="AC73">
        <v>662.16</v>
      </c>
      <c r="AF73">
        <v>1270</v>
      </c>
      <c r="AG73" s="5" t="s">
        <v>134</v>
      </c>
      <c r="AH73" t="s">
        <v>134</v>
      </c>
      <c r="AI73">
        <v>3671.97</v>
      </c>
      <c r="AJ73" t="s">
        <v>134</v>
      </c>
      <c r="AK73" t="s">
        <v>51</v>
      </c>
      <c r="AL73" s="3">
        <v>0</v>
      </c>
      <c r="AM73" t="s">
        <v>52</v>
      </c>
      <c r="AO73" s="3">
        <f t="shared" si="2"/>
        <v>59</v>
      </c>
      <c r="AQ73" s="10">
        <f t="shared" si="3"/>
        <v>0</v>
      </c>
    </row>
    <row r="74" spans="1:43" ht="12.75">
      <c r="A74">
        <v>1030102011</v>
      </c>
      <c r="B74" t="s">
        <v>39</v>
      </c>
      <c r="C74">
        <v>8</v>
      </c>
      <c r="D74" t="s">
        <v>40</v>
      </c>
      <c r="E74">
        <v>1</v>
      </c>
      <c r="F74" t="s">
        <v>292</v>
      </c>
      <c r="G74" t="s">
        <v>42</v>
      </c>
      <c r="H74">
        <v>167.08</v>
      </c>
      <c r="I74">
        <v>167.08</v>
      </c>
      <c r="J74">
        <v>4777</v>
      </c>
      <c r="K74" s="5" t="s">
        <v>293</v>
      </c>
      <c r="L74">
        <v>4777</v>
      </c>
      <c r="M74" t="s">
        <v>95</v>
      </c>
      <c r="N74" t="s">
        <v>44</v>
      </c>
      <c r="O74" t="s">
        <v>294</v>
      </c>
      <c r="P74">
        <v>201516</v>
      </c>
      <c r="Q74" t="s">
        <v>295</v>
      </c>
      <c r="S74" t="s">
        <v>296</v>
      </c>
      <c r="T74" t="s">
        <v>297</v>
      </c>
      <c r="V74">
        <v>2018</v>
      </c>
      <c r="W74">
        <v>14</v>
      </c>
      <c r="Z74">
        <v>1545</v>
      </c>
      <c r="AA74" t="s">
        <v>68</v>
      </c>
      <c r="AB74" s="7">
        <v>160.61</v>
      </c>
      <c r="AC74">
        <v>6.47</v>
      </c>
      <c r="AF74">
        <v>1353</v>
      </c>
      <c r="AG74" s="5" t="s">
        <v>69</v>
      </c>
      <c r="AH74" t="s">
        <v>69</v>
      </c>
      <c r="AI74">
        <v>167.08</v>
      </c>
      <c r="AJ74" t="s">
        <v>69</v>
      </c>
      <c r="AK74" t="s">
        <v>51</v>
      </c>
      <c r="AL74" s="3">
        <v>160.61</v>
      </c>
      <c r="AM74" t="s">
        <v>52</v>
      </c>
      <c r="AO74" s="3">
        <f t="shared" si="2"/>
        <v>42</v>
      </c>
      <c r="AQ74" s="10">
        <f t="shared" si="3"/>
        <v>6745.620000000001</v>
      </c>
    </row>
    <row r="75" spans="1:43" ht="12.75">
      <c r="A75">
        <v>2020105999</v>
      </c>
      <c r="B75" t="s">
        <v>208</v>
      </c>
      <c r="C75">
        <v>4</v>
      </c>
      <c r="D75" t="s">
        <v>74</v>
      </c>
      <c r="E75">
        <v>1</v>
      </c>
      <c r="F75" t="s">
        <v>298</v>
      </c>
      <c r="G75" t="s">
        <v>299</v>
      </c>
      <c r="H75">
        <v>3294</v>
      </c>
      <c r="I75">
        <v>3294</v>
      </c>
      <c r="J75">
        <v>6413</v>
      </c>
      <c r="K75" s="5" t="s">
        <v>179</v>
      </c>
      <c r="L75">
        <v>6413</v>
      </c>
      <c r="M75" t="s">
        <v>134</v>
      </c>
      <c r="N75" t="s">
        <v>44</v>
      </c>
      <c r="O75" t="s">
        <v>59</v>
      </c>
      <c r="P75">
        <v>201703</v>
      </c>
      <c r="Q75" t="s">
        <v>300</v>
      </c>
      <c r="R75" t="s">
        <v>301</v>
      </c>
      <c r="S75" t="s">
        <v>301</v>
      </c>
      <c r="T75" t="s">
        <v>302</v>
      </c>
      <c r="V75">
        <v>2018</v>
      </c>
      <c r="W75">
        <v>580</v>
      </c>
      <c r="Z75">
        <v>1532</v>
      </c>
      <c r="AA75" t="s">
        <v>63</v>
      </c>
      <c r="AB75" s="7">
        <v>2700</v>
      </c>
      <c r="AC75">
        <v>594</v>
      </c>
      <c r="AF75">
        <v>1364</v>
      </c>
      <c r="AG75" s="5" t="s">
        <v>69</v>
      </c>
      <c r="AH75" t="s">
        <v>69</v>
      </c>
      <c r="AI75">
        <v>3294</v>
      </c>
      <c r="AJ75" t="s">
        <v>69</v>
      </c>
      <c r="AK75" t="s">
        <v>51</v>
      </c>
      <c r="AL75" s="3">
        <v>2700</v>
      </c>
      <c r="AM75" t="s">
        <v>52</v>
      </c>
      <c r="AO75" s="3">
        <f t="shared" si="2"/>
        <v>-8</v>
      </c>
      <c r="AQ75" s="10">
        <f t="shared" si="3"/>
        <v>-21600</v>
      </c>
    </row>
    <row r="76" spans="1:43" ht="12.75">
      <c r="A76">
        <v>1030209008</v>
      </c>
      <c r="B76" t="s">
        <v>303</v>
      </c>
      <c r="C76">
        <v>4</v>
      </c>
      <c r="D76" t="s">
        <v>74</v>
      </c>
      <c r="E76">
        <v>1</v>
      </c>
      <c r="F76" t="s">
        <v>304</v>
      </c>
      <c r="G76" t="s">
        <v>179</v>
      </c>
      <c r="H76">
        <v>1000</v>
      </c>
      <c r="I76">
        <v>1000</v>
      </c>
      <c r="J76">
        <v>6431</v>
      </c>
      <c r="K76" s="5" t="s">
        <v>194</v>
      </c>
      <c r="L76">
        <v>6431</v>
      </c>
      <c r="M76" t="s">
        <v>134</v>
      </c>
      <c r="N76" t="s">
        <v>44</v>
      </c>
      <c r="O76" t="s">
        <v>179</v>
      </c>
      <c r="P76">
        <v>100060</v>
      </c>
      <c r="Q76" t="s">
        <v>305</v>
      </c>
      <c r="R76" t="s">
        <v>306</v>
      </c>
      <c r="S76" t="s">
        <v>306</v>
      </c>
      <c r="T76" t="s">
        <v>307</v>
      </c>
      <c r="V76">
        <v>2018</v>
      </c>
      <c r="W76">
        <v>404</v>
      </c>
      <c r="Z76">
        <v>1535</v>
      </c>
      <c r="AA76" t="s">
        <v>63</v>
      </c>
      <c r="AB76" s="7">
        <v>819.67</v>
      </c>
      <c r="AC76">
        <v>180.33</v>
      </c>
      <c r="AF76">
        <v>1350</v>
      </c>
      <c r="AG76" s="5" t="s">
        <v>69</v>
      </c>
      <c r="AH76" t="s">
        <v>69</v>
      </c>
      <c r="AI76">
        <v>1000</v>
      </c>
      <c r="AJ76" t="s">
        <v>69</v>
      </c>
      <c r="AK76" t="s">
        <v>51</v>
      </c>
      <c r="AL76" s="3">
        <v>819.67</v>
      </c>
      <c r="AM76" t="s">
        <v>52</v>
      </c>
      <c r="AO76" s="3">
        <f t="shared" si="2"/>
        <v>-9</v>
      </c>
      <c r="AQ76" s="10">
        <f t="shared" si="3"/>
        <v>-7377.03</v>
      </c>
    </row>
    <row r="77" spans="1:43" ht="12.75">
      <c r="A77">
        <v>1030211999</v>
      </c>
      <c r="B77" t="s">
        <v>73</v>
      </c>
      <c r="C77">
        <v>4</v>
      </c>
      <c r="D77" t="s">
        <v>74</v>
      </c>
      <c r="E77">
        <v>1</v>
      </c>
      <c r="F77" t="s">
        <v>308</v>
      </c>
      <c r="G77" t="s">
        <v>309</v>
      </c>
      <c r="H77">
        <v>6468.19</v>
      </c>
      <c r="I77">
        <v>6468.19</v>
      </c>
      <c r="J77">
        <v>5018</v>
      </c>
      <c r="K77" s="5" t="s">
        <v>252</v>
      </c>
      <c r="L77">
        <v>5018</v>
      </c>
      <c r="M77" t="s">
        <v>310</v>
      </c>
      <c r="N77" t="s">
        <v>44</v>
      </c>
      <c r="O77" t="s">
        <v>164</v>
      </c>
      <c r="P77">
        <v>201454</v>
      </c>
      <c r="Q77" t="s">
        <v>311</v>
      </c>
      <c r="R77" t="s">
        <v>312</v>
      </c>
      <c r="S77" t="s">
        <v>312</v>
      </c>
      <c r="V77">
        <v>2018</v>
      </c>
      <c r="W77">
        <v>63</v>
      </c>
      <c r="Z77">
        <v>1254</v>
      </c>
      <c r="AA77" t="s">
        <v>94</v>
      </c>
      <c r="AB77" s="7">
        <v>5301.79</v>
      </c>
      <c r="AC77">
        <v>1166.4</v>
      </c>
      <c r="AF77">
        <v>1091</v>
      </c>
      <c r="AG77" s="5" t="s">
        <v>95</v>
      </c>
      <c r="AH77" t="s">
        <v>95</v>
      </c>
      <c r="AI77">
        <v>6468.19</v>
      </c>
      <c r="AJ77" t="s">
        <v>95</v>
      </c>
      <c r="AK77" t="s">
        <v>51</v>
      </c>
      <c r="AL77" s="3">
        <v>5301.79</v>
      </c>
      <c r="AM77" t="s">
        <v>52</v>
      </c>
      <c r="AO77" s="3">
        <f t="shared" si="2"/>
        <v>-12</v>
      </c>
      <c r="AQ77" s="10">
        <f t="shared" si="3"/>
        <v>-63621.479999999996</v>
      </c>
    </row>
    <row r="78" spans="1:43" ht="12.75">
      <c r="A78">
        <v>1030102011</v>
      </c>
      <c r="B78" t="s">
        <v>39</v>
      </c>
      <c r="C78">
        <v>8</v>
      </c>
      <c r="D78" t="s">
        <v>40</v>
      </c>
      <c r="E78">
        <v>1</v>
      </c>
      <c r="F78" t="s">
        <v>308</v>
      </c>
      <c r="G78" t="s">
        <v>45</v>
      </c>
      <c r="H78">
        <v>99.39</v>
      </c>
      <c r="I78">
        <v>99.39</v>
      </c>
      <c r="J78">
        <v>5844</v>
      </c>
      <c r="K78" s="5" t="s">
        <v>313</v>
      </c>
      <c r="L78">
        <v>5844</v>
      </c>
      <c r="M78" t="s">
        <v>50</v>
      </c>
      <c r="N78" t="s">
        <v>44</v>
      </c>
      <c r="O78" t="s">
        <v>314</v>
      </c>
      <c r="P78">
        <v>201516</v>
      </c>
      <c r="Q78" t="s">
        <v>295</v>
      </c>
      <c r="S78" t="s">
        <v>296</v>
      </c>
      <c r="T78" t="s">
        <v>297</v>
      </c>
      <c r="V78">
        <v>2018</v>
      </c>
      <c r="W78">
        <v>14</v>
      </c>
      <c r="Z78">
        <v>1546</v>
      </c>
      <c r="AA78" t="s">
        <v>68</v>
      </c>
      <c r="AB78" s="7">
        <v>95.48</v>
      </c>
      <c r="AC78">
        <v>3.91</v>
      </c>
      <c r="AF78">
        <v>1354</v>
      </c>
      <c r="AG78" s="5" t="s">
        <v>69</v>
      </c>
      <c r="AH78" t="s">
        <v>69</v>
      </c>
      <c r="AI78">
        <v>99.39</v>
      </c>
      <c r="AJ78" t="s">
        <v>69</v>
      </c>
      <c r="AK78" t="s">
        <v>51</v>
      </c>
      <c r="AL78" s="3">
        <v>95.48</v>
      </c>
      <c r="AM78" t="s">
        <v>52</v>
      </c>
      <c r="AO78" s="3">
        <f t="shared" si="2"/>
        <v>11</v>
      </c>
      <c r="AQ78" s="10">
        <f t="shared" si="3"/>
        <v>1050.28</v>
      </c>
    </row>
    <row r="79" spans="1:43" ht="12.75">
      <c r="A79">
        <v>1030211999</v>
      </c>
      <c r="B79" t="s">
        <v>73</v>
      </c>
      <c r="C79">
        <v>4</v>
      </c>
      <c r="D79" t="s">
        <v>74</v>
      </c>
      <c r="E79">
        <v>1</v>
      </c>
      <c r="F79" t="s">
        <v>315</v>
      </c>
      <c r="G79" t="s">
        <v>316</v>
      </c>
      <c r="H79">
        <v>6468.19</v>
      </c>
      <c r="I79">
        <v>6468.19</v>
      </c>
      <c r="J79">
        <v>6750</v>
      </c>
      <c r="K79" s="5" t="s">
        <v>316</v>
      </c>
      <c r="L79">
        <v>6750</v>
      </c>
      <c r="M79" t="s">
        <v>72</v>
      </c>
      <c r="N79" t="s">
        <v>44</v>
      </c>
      <c r="O79" t="s">
        <v>317</v>
      </c>
      <c r="P79">
        <v>201454</v>
      </c>
      <c r="Q79" t="s">
        <v>311</v>
      </c>
      <c r="R79" t="s">
        <v>312</v>
      </c>
      <c r="S79" t="s">
        <v>312</v>
      </c>
      <c r="V79">
        <v>2018</v>
      </c>
      <c r="W79">
        <v>63</v>
      </c>
      <c r="Z79">
        <v>1631</v>
      </c>
      <c r="AA79" t="s">
        <v>107</v>
      </c>
      <c r="AB79" s="7">
        <v>5301.79</v>
      </c>
      <c r="AC79">
        <v>1166.4</v>
      </c>
      <c r="AF79">
        <v>1358</v>
      </c>
      <c r="AG79" s="5" t="s">
        <v>69</v>
      </c>
      <c r="AH79" t="s">
        <v>69</v>
      </c>
      <c r="AI79">
        <v>6468.19</v>
      </c>
      <c r="AJ79" t="s">
        <v>69</v>
      </c>
      <c r="AK79" t="s">
        <v>51</v>
      </c>
      <c r="AL79" s="3">
        <v>5301.79</v>
      </c>
      <c r="AM79" t="s">
        <v>52</v>
      </c>
      <c r="AO79" s="3">
        <f t="shared" si="2"/>
        <v>-21</v>
      </c>
      <c r="AQ79" s="10">
        <f t="shared" si="3"/>
        <v>-111337.59</v>
      </c>
    </row>
    <row r="80" spans="1:43" ht="12.75">
      <c r="A80">
        <v>1030211999</v>
      </c>
      <c r="B80" t="s">
        <v>73</v>
      </c>
      <c r="C80">
        <v>4</v>
      </c>
      <c r="D80" t="s">
        <v>74</v>
      </c>
      <c r="E80">
        <v>1</v>
      </c>
      <c r="F80" t="s">
        <v>318</v>
      </c>
      <c r="G80" t="s">
        <v>45</v>
      </c>
      <c r="H80">
        <v>1143.75</v>
      </c>
      <c r="I80">
        <v>1143.75</v>
      </c>
      <c r="J80">
        <v>5798</v>
      </c>
      <c r="K80" s="5" t="s">
        <v>100</v>
      </c>
      <c r="L80">
        <v>5798</v>
      </c>
      <c r="M80" t="s">
        <v>116</v>
      </c>
      <c r="N80" t="s">
        <v>44</v>
      </c>
      <c r="O80" t="s">
        <v>64</v>
      </c>
      <c r="P80">
        <v>201265</v>
      </c>
      <c r="Q80" t="s">
        <v>319</v>
      </c>
      <c r="R80" t="s">
        <v>320</v>
      </c>
      <c r="S80" t="s">
        <v>320</v>
      </c>
      <c r="T80" t="s">
        <v>321</v>
      </c>
      <c r="V80">
        <v>2018</v>
      </c>
      <c r="W80">
        <v>393</v>
      </c>
      <c r="Z80">
        <v>1335</v>
      </c>
      <c r="AA80" t="s">
        <v>164</v>
      </c>
      <c r="AB80" s="7">
        <v>937.5</v>
      </c>
      <c r="AC80">
        <v>206.25</v>
      </c>
      <c r="AF80">
        <v>1117</v>
      </c>
      <c r="AG80" s="5" t="s">
        <v>50</v>
      </c>
      <c r="AH80" t="s">
        <v>142</v>
      </c>
      <c r="AI80">
        <v>1143.75</v>
      </c>
      <c r="AJ80" t="s">
        <v>50</v>
      </c>
      <c r="AK80" t="s">
        <v>51</v>
      </c>
      <c r="AL80" s="3">
        <v>937.5</v>
      </c>
      <c r="AM80" t="s">
        <v>52</v>
      </c>
      <c r="AO80" s="3">
        <f t="shared" si="2"/>
        <v>-20</v>
      </c>
      <c r="AQ80" s="10">
        <f t="shared" si="3"/>
        <v>-18750</v>
      </c>
    </row>
    <row r="81" spans="1:43" ht="12.75">
      <c r="A81">
        <v>1030102002</v>
      </c>
      <c r="B81" t="s">
        <v>322</v>
      </c>
      <c r="C81">
        <v>4</v>
      </c>
      <c r="D81" t="s">
        <v>74</v>
      </c>
      <c r="E81">
        <v>1</v>
      </c>
      <c r="F81" t="s">
        <v>323</v>
      </c>
      <c r="G81" t="s">
        <v>135</v>
      </c>
      <c r="H81">
        <v>3940.8</v>
      </c>
      <c r="I81">
        <v>3940.8</v>
      </c>
      <c r="J81">
        <v>7282</v>
      </c>
      <c r="K81" s="5" t="s">
        <v>204</v>
      </c>
      <c r="L81">
        <v>7282</v>
      </c>
      <c r="M81" t="s">
        <v>84</v>
      </c>
      <c r="N81" t="s">
        <v>44</v>
      </c>
      <c r="O81" t="s">
        <v>324</v>
      </c>
      <c r="P81">
        <v>201469</v>
      </c>
      <c r="Q81" t="s">
        <v>325</v>
      </c>
      <c r="R81" t="s">
        <v>326</v>
      </c>
      <c r="S81" t="s">
        <v>326</v>
      </c>
      <c r="T81" t="s">
        <v>327</v>
      </c>
      <c r="V81">
        <v>2018</v>
      </c>
      <c r="W81">
        <v>709</v>
      </c>
      <c r="Z81">
        <v>1776</v>
      </c>
      <c r="AA81" t="s">
        <v>80</v>
      </c>
      <c r="AB81" s="7">
        <v>3940.8</v>
      </c>
      <c r="AF81">
        <v>1508</v>
      </c>
      <c r="AG81" s="5" t="s">
        <v>81</v>
      </c>
      <c r="AH81" t="s">
        <v>81</v>
      </c>
      <c r="AI81">
        <v>3940.8</v>
      </c>
      <c r="AJ81" t="s">
        <v>81</v>
      </c>
      <c r="AK81" t="s">
        <v>51</v>
      </c>
      <c r="AL81" s="3">
        <v>3940.8</v>
      </c>
      <c r="AO81" s="3">
        <f t="shared" si="2"/>
        <v>-19</v>
      </c>
      <c r="AQ81" s="10">
        <f t="shared" si="3"/>
        <v>-74875.2</v>
      </c>
    </row>
    <row r="82" spans="1:43" ht="12.75">
      <c r="A82">
        <v>1030205001</v>
      </c>
      <c r="B82" t="s">
        <v>220</v>
      </c>
      <c r="C82">
        <v>3</v>
      </c>
      <c r="D82" t="s">
        <v>126</v>
      </c>
      <c r="E82">
        <v>1</v>
      </c>
      <c r="F82" t="s">
        <v>328</v>
      </c>
      <c r="G82" t="s">
        <v>329</v>
      </c>
      <c r="H82">
        <v>14.69</v>
      </c>
      <c r="I82">
        <v>14.69</v>
      </c>
      <c r="J82">
        <v>5137</v>
      </c>
      <c r="K82" s="5" t="s">
        <v>330</v>
      </c>
      <c r="L82">
        <v>5137</v>
      </c>
      <c r="M82" t="s">
        <v>182</v>
      </c>
      <c r="N82" t="s">
        <v>44</v>
      </c>
      <c r="O82" t="s">
        <v>89</v>
      </c>
      <c r="P82">
        <v>201191</v>
      </c>
      <c r="Q82" t="s">
        <v>331</v>
      </c>
      <c r="R82" t="s">
        <v>332</v>
      </c>
      <c r="S82" t="s">
        <v>332</v>
      </c>
      <c r="V82">
        <v>2018</v>
      </c>
      <c r="W82">
        <v>144</v>
      </c>
      <c r="Z82">
        <v>1318</v>
      </c>
      <c r="AA82" t="s">
        <v>95</v>
      </c>
      <c r="AB82" s="7">
        <v>12.04</v>
      </c>
      <c r="AC82">
        <v>2.65</v>
      </c>
      <c r="AF82">
        <v>1098</v>
      </c>
      <c r="AG82" s="5" t="s">
        <v>95</v>
      </c>
      <c r="AH82" t="s">
        <v>95</v>
      </c>
      <c r="AI82">
        <v>14.69</v>
      </c>
      <c r="AJ82" t="s">
        <v>95</v>
      </c>
      <c r="AK82" t="s">
        <v>51</v>
      </c>
      <c r="AL82" s="3">
        <v>12.04</v>
      </c>
      <c r="AM82" t="s">
        <v>52</v>
      </c>
      <c r="AO82" s="3">
        <f t="shared" si="2"/>
        <v>-14</v>
      </c>
      <c r="AQ82" s="10">
        <f t="shared" si="3"/>
        <v>-168.56</v>
      </c>
    </row>
    <row r="83" spans="1:43" ht="12.75">
      <c r="A83">
        <v>1030205001</v>
      </c>
      <c r="B83" t="s">
        <v>220</v>
      </c>
      <c r="E83">
        <v>1</v>
      </c>
      <c r="F83" t="s">
        <v>333</v>
      </c>
      <c r="G83" t="s">
        <v>141</v>
      </c>
      <c r="H83">
        <v>13</v>
      </c>
      <c r="I83">
        <v>13</v>
      </c>
      <c r="J83">
        <v>6127</v>
      </c>
      <c r="K83" s="5" t="s">
        <v>142</v>
      </c>
      <c r="L83">
        <v>6127</v>
      </c>
      <c r="M83" t="s">
        <v>334</v>
      </c>
      <c r="N83" t="s">
        <v>44</v>
      </c>
      <c r="O83" t="s">
        <v>106</v>
      </c>
      <c r="P83">
        <v>201191</v>
      </c>
      <c r="Q83" t="s">
        <v>331</v>
      </c>
      <c r="R83" t="s">
        <v>332</v>
      </c>
      <c r="S83" t="s">
        <v>332</v>
      </c>
      <c r="V83">
        <v>2018</v>
      </c>
      <c r="W83">
        <v>144</v>
      </c>
      <c r="Z83">
        <v>1435</v>
      </c>
      <c r="AA83" t="s">
        <v>149</v>
      </c>
      <c r="AB83" s="7">
        <v>10.66</v>
      </c>
      <c r="AC83">
        <v>2.34</v>
      </c>
      <c r="AF83">
        <v>1204</v>
      </c>
      <c r="AG83" s="5" t="s">
        <v>149</v>
      </c>
      <c r="AH83" t="s">
        <v>149</v>
      </c>
      <c r="AI83">
        <v>13</v>
      </c>
      <c r="AJ83" t="s">
        <v>149</v>
      </c>
      <c r="AK83" t="s">
        <v>51</v>
      </c>
      <c r="AL83" s="3">
        <v>10.66</v>
      </c>
      <c r="AM83" t="s">
        <v>52</v>
      </c>
      <c r="AO83" s="3">
        <f t="shared" si="2"/>
        <v>-26</v>
      </c>
      <c r="AQ83" s="10">
        <f t="shared" si="3"/>
        <v>-277.16</v>
      </c>
    </row>
    <row r="84" spans="1:43" ht="12.75">
      <c r="A84">
        <v>1030102999</v>
      </c>
      <c r="B84" t="s">
        <v>60</v>
      </c>
      <c r="C84">
        <v>4</v>
      </c>
      <c r="D84" t="s">
        <v>74</v>
      </c>
      <c r="E84">
        <v>1</v>
      </c>
      <c r="F84" t="s">
        <v>335</v>
      </c>
      <c r="G84" t="s">
        <v>157</v>
      </c>
      <c r="H84">
        <v>143.7</v>
      </c>
      <c r="I84">
        <v>143.7</v>
      </c>
      <c r="J84">
        <v>5782</v>
      </c>
      <c r="K84" s="5" t="s">
        <v>100</v>
      </c>
      <c r="L84">
        <v>5782</v>
      </c>
      <c r="M84" t="s">
        <v>116</v>
      </c>
      <c r="N84" t="s">
        <v>44</v>
      </c>
      <c r="O84" t="s">
        <v>128</v>
      </c>
      <c r="P84">
        <v>200298</v>
      </c>
      <c r="Q84" t="s">
        <v>276</v>
      </c>
      <c r="R84" t="s">
        <v>277</v>
      </c>
      <c r="S84" t="s">
        <v>277</v>
      </c>
      <c r="T84" t="s">
        <v>278</v>
      </c>
      <c r="V84">
        <v>2018</v>
      </c>
      <c r="W84">
        <v>300</v>
      </c>
      <c r="Z84">
        <v>1342</v>
      </c>
      <c r="AA84" t="s">
        <v>164</v>
      </c>
      <c r="AB84" s="7">
        <v>117.79</v>
      </c>
      <c r="AC84">
        <v>25.91</v>
      </c>
      <c r="AF84">
        <v>1114</v>
      </c>
      <c r="AG84" s="5" t="s">
        <v>50</v>
      </c>
      <c r="AH84" t="s">
        <v>142</v>
      </c>
      <c r="AI84">
        <v>143.7</v>
      </c>
      <c r="AJ84" t="s">
        <v>50</v>
      </c>
      <c r="AK84" t="s">
        <v>51</v>
      </c>
      <c r="AL84" s="3">
        <v>117.79</v>
      </c>
      <c r="AM84" t="s">
        <v>52</v>
      </c>
      <c r="AO84" s="3">
        <f t="shared" si="2"/>
        <v>-20</v>
      </c>
      <c r="AQ84" s="10">
        <f t="shared" si="3"/>
        <v>-2355.8</v>
      </c>
    </row>
    <row r="85" spans="1:43" ht="12.75">
      <c r="A85">
        <v>2020105999</v>
      </c>
      <c r="B85" t="s">
        <v>208</v>
      </c>
      <c r="C85">
        <v>4</v>
      </c>
      <c r="D85" t="s">
        <v>74</v>
      </c>
      <c r="E85">
        <v>1</v>
      </c>
      <c r="F85" t="s">
        <v>335</v>
      </c>
      <c r="G85" t="s">
        <v>54</v>
      </c>
      <c r="H85">
        <v>1708</v>
      </c>
      <c r="I85">
        <v>1708</v>
      </c>
      <c r="J85">
        <v>6419</v>
      </c>
      <c r="K85" s="5" t="s">
        <v>179</v>
      </c>
      <c r="L85">
        <v>6419</v>
      </c>
      <c r="M85" t="s">
        <v>134</v>
      </c>
      <c r="N85" t="s">
        <v>44</v>
      </c>
      <c r="O85" t="s">
        <v>59</v>
      </c>
      <c r="P85">
        <v>201421</v>
      </c>
      <c r="Q85" t="s">
        <v>336</v>
      </c>
      <c r="R85" t="s">
        <v>337</v>
      </c>
      <c r="T85" t="s">
        <v>338</v>
      </c>
      <c r="V85">
        <v>2018</v>
      </c>
      <c r="W85">
        <v>578</v>
      </c>
      <c r="Z85">
        <v>1538</v>
      </c>
      <c r="AA85" t="s">
        <v>63</v>
      </c>
      <c r="AB85" s="7">
        <v>1400</v>
      </c>
      <c r="AC85">
        <v>308</v>
      </c>
      <c r="AF85">
        <v>1363</v>
      </c>
      <c r="AG85" s="5" t="s">
        <v>69</v>
      </c>
      <c r="AH85" t="s">
        <v>69</v>
      </c>
      <c r="AI85">
        <v>1708</v>
      </c>
      <c r="AJ85" t="s">
        <v>69</v>
      </c>
      <c r="AK85" t="s">
        <v>51</v>
      </c>
      <c r="AL85" s="3">
        <v>1400</v>
      </c>
      <c r="AM85" t="s">
        <v>52</v>
      </c>
      <c r="AO85" s="3">
        <f t="shared" si="2"/>
        <v>-8</v>
      </c>
      <c r="AQ85" s="10">
        <f t="shared" si="3"/>
        <v>-11200</v>
      </c>
    </row>
    <row r="86" spans="1:43" ht="12.75">
      <c r="A86">
        <v>1030211999</v>
      </c>
      <c r="B86" t="s">
        <v>73</v>
      </c>
      <c r="C86">
        <v>4</v>
      </c>
      <c r="D86" t="s">
        <v>74</v>
      </c>
      <c r="E86">
        <v>1</v>
      </c>
      <c r="F86" t="s">
        <v>339</v>
      </c>
      <c r="G86" t="s">
        <v>54</v>
      </c>
      <c r="H86">
        <v>1143.75</v>
      </c>
      <c r="I86">
        <v>1143.75</v>
      </c>
      <c r="J86">
        <v>6612</v>
      </c>
      <c r="K86" s="5" t="s">
        <v>340</v>
      </c>
      <c r="L86">
        <v>6612</v>
      </c>
      <c r="M86" t="s">
        <v>68</v>
      </c>
      <c r="N86" t="s">
        <v>44</v>
      </c>
      <c r="O86" t="s">
        <v>231</v>
      </c>
      <c r="P86">
        <v>201265</v>
      </c>
      <c r="Q86" t="s">
        <v>319</v>
      </c>
      <c r="R86" t="s">
        <v>320</v>
      </c>
      <c r="S86" t="s">
        <v>320</v>
      </c>
      <c r="T86" t="s">
        <v>321</v>
      </c>
      <c r="V86">
        <v>2018</v>
      </c>
      <c r="W86">
        <v>393</v>
      </c>
      <c r="Z86">
        <v>1626</v>
      </c>
      <c r="AA86" t="s">
        <v>72</v>
      </c>
      <c r="AB86" s="7">
        <v>937.5</v>
      </c>
      <c r="AC86">
        <v>206.25</v>
      </c>
      <c r="AF86">
        <v>1359</v>
      </c>
      <c r="AG86" s="5" t="s">
        <v>69</v>
      </c>
      <c r="AH86" t="s">
        <v>69</v>
      </c>
      <c r="AI86">
        <v>1143.75</v>
      </c>
      <c r="AJ86" t="s">
        <v>69</v>
      </c>
      <c r="AK86" t="s">
        <v>51</v>
      </c>
      <c r="AL86" s="3">
        <v>937.5</v>
      </c>
      <c r="AM86" t="s">
        <v>52</v>
      </c>
      <c r="AO86" s="3">
        <f t="shared" si="2"/>
        <v>-15</v>
      </c>
      <c r="AQ86" s="10">
        <f t="shared" si="3"/>
        <v>-14062.5</v>
      </c>
    </row>
    <row r="87" spans="1:43" ht="12.75">
      <c r="A87">
        <v>1030102001</v>
      </c>
      <c r="B87" t="s">
        <v>180</v>
      </c>
      <c r="C87">
        <v>1</v>
      </c>
      <c r="D87" t="s">
        <v>97</v>
      </c>
      <c r="E87">
        <v>1</v>
      </c>
      <c r="F87" t="s">
        <v>341</v>
      </c>
      <c r="G87" t="s">
        <v>342</v>
      </c>
      <c r="H87">
        <v>176.5</v>
      </c>
      <c r="I87">
        <v>176.5</v>
      </c>
      <c r="J87">
        <v>2305</v>
      </c>
      <c r="K87" s="5" t="s">
        <v>343</v>
      </c>
      <c r="L87">
        <v>2305</v>
      </c>
      <c r="M87" t="s">
        <v>344</v>
      </c>
      <c r="N87" t="s">
        <v>44</v>
      </c>
      <c r="O87" t="s">
        <v>112</v>
      </c>
      <c r="P87">
        <v>200347</v>
      </c>
      <c r="Q87" t="s">
        <v>345</v>
      </c>
      <c r="R87" t="s">
        <v>346</v>
      </c>
      <c r="S87" t="s">
        <v>346</v>
      </c>
      <c r="T87" t="s">
        <v>347</v>
      </c>
      <c r="V87">
        <v>2018</v>
      </c>
      <c r="W87">
        <v>244</v>
      </c>
      <c r="Z87">
        <v>1464</v>
      </c>
      <c r="AA87" t="s">
        <v>179</v>
      </c>
      <c r="AB87" s="7">
        <v>175.56</v>
      </c>
      <c r="AC87">
        <v>0.94</v>
      </c>
      <c r="AF87">
        <v>1275</v>
      </c>
      <c r="AG87" s="5" t="s">
        <v>134</v>
      </c>
      <c r="AH87" t="s">
        <v>134</v>
      </c>
      <c r="AI87">
        <v>176.5</v>
      </c>
      <c r="AJ87" t="s">
        <v>134</v>
      </c>
      <c r="AK87" t="s">
        <v>51</v>
      </c>
      <c r="AL87" s="3">
        <v>175.56</v>
      </c>
      <c r="AM87" t="s">
        <v>52</v>
      </c>
      <c r="AO87" s="3">
        <f t="shared" si="2"/>
        <v>106</v>
      </c>
      <c r="AQ87" s="10">
        <f t="shared" si="3"/>
        <v>18609.36</v>
      </c>
    </row>
    <row r="88" spans="1:43" ht="12.75">
      <c r="A88">
        <v>1030205001</v>
      </c>
      <c r="B88" t="s">
        <v>220</v>
      </c>
      <c r="C88">
        <v>3</v>
      </c>
      <c r="D88" t="s">
        <v>126</v>
      </c>
      <c r="E88">
        <v>1</v>
      </c>
      <c r="F88" t="s">
        <v>348</v>
      </c>
      <c r="G88" t="s">
        <v>50</v>
      </c>
      <c r="H88">
        <v>102.48</v>
      </c>
      <c r="I88">
        <v>102.48</v>
      </c>
      <c r="J88">
        <v>6327</v>
      </c>
      <c r="K88" s="5" t="s">
        <v>299</v>
      </c>
      <c r="L88">
        <v>6327</v>
      </c>
      <c r="M88" t="s">
        <v>134</v>
      </c>
      <c r="N88" t="s">
        <v>44</v>
      </c>
      <c r="O88" t="s">
        <v>349</v>
      </c>
      <c r="P88">
        <v>201610</v>
      </c>
      <c r="Q88" t="s">
        <v>350</v>
      </c>
      <c r="R88" t="s">
        <v>351</v>
      </c>
      <c r="S88" t="s">
        <v>352</v>
      </c>
      <c r="T88" t="s">
        <v>219</v>
      </c>
      <c r="V88">
        <v>2018</v>
      </c>
      <c r="W88">
        <v>288</v>
      </c>
      <c r="Z88">
        <v>1523</v>
      </c>
      <c r="AA88" t="s">
        <v>134</v>
      </c>
      <c r="AB88" s="7">
        <v>84</v>
      </c>
      <c r="AC88">
        <v>18.48</v>
      </c>
      <c r="AF88">
        <v>1280</v>
      </c>
      <c r="AG88" s="5" t="s">
        <v>134</v>
      </c>
      <c r="AH88" t="s">
        <v>134</v>
      </c>
      <c r="AI88">
        <v>102.48</v>
      </c>
      <c r="AJ88" t="s">
        <v>134</v>
      </c>
      <c r="AK88" t="s">
        <v>51</v>
      </c>
      <c r="AL88" s="3">
        <v>84</v>
      </c>
      <c r="AM88" t="s">
        <v>52</v>
      </c>
      <c r="AO88" s="3">
        <f t="shared" si="2"/>
        <v>-25</v>
      </c>
      <c r="AQ88" s="10">
        <f t="shared" si="3"/>
        <v>-2100</v>
      </c>
    </row>
    <row r="89" spans="1:43" ht="12.75">
      <c r="A89">
        <v>1030215005</v>
      </c>
      <c r="B89" t="s">
        <v>353</v>
      </c>
      <c r="C89">
        <v>4</v>
      </c>
      <c r="D89" t="s">
        <v>74</v>
      </c>
      <c r="E89">
        <v>1</v>
      </c>
      <c r="F89" t="s">
        <v>354</v>
      </c>
      <c r="G89" t="s">
        <v>45</v>
      </c>
      <c r="H89">
        <v>31776.21</v>
      </c>
      <c r="I89">
        <v>31776.21</v>
      </c>
      <c r="J89">
        <v>5494</v>
      </c>
      <c r="K89" s="5" t="s">
        <v>193</v>
      </c>
      <c r="L89">
        <v>5494</v>
      </c>
      <c r="M89" t="s">
        <v>157</v>
      </c>
      <c r="N89" t="s">
        <v>44</v>
      </c>
      <c r="O89" t="s">
        <v>179</v>
      </c>
      <c r="P89">
        <v>200256</v>
      </c>
      <c r="Q89" t="s">
        <v>355</v>
      </c>
      <c r="R89" t="s">
        <v>356</v>
      </c>
      <c r="S89" t="s">
        <v>356</v>
      </c>
      <c r="V89">
        <v>2018</v>
      </c>
      <c r="W89">
        <v>174</v>
      </c>
      <c r="Z89">
        <v>1259</v>
      </c>
      <c r="AA89" t="s">
        <v>187</v>
      </c>
      <c r="AB89" s="7">
        <v>28887.46</v>
      </c>
      <c r="AC89">
        <v>2888.75</v>
      </c>
      <c r="AF89">
        <v>1087</v>
      </c>
      <c r="AG89" s="5" t="s">
        <v>95</v>
      </c>
      <c r="AH89" t="s">
        <v>95</v>
      </c>
      <c r="AI89">
        <v>31776.21</v>
      </c>
      <c r="AJ89" t="s">
        <v>95</v>
      </c>
      <c r="AK89" t="s">
        <v>51</v>
      </c>
      <c r="AL89" s="3">
        <v>28887.46</v>
      </c>
      <c r="AM89" t="s">
        <v>52</v>
      </c>
      <c r="AO89" s="3">
        <f t="shared" si="2"/>
        <v>-25</v>
      </c>
      <c r="AQ89" s="10">
        <f t="shared" si="3"/>
        <v>-722186.5</v>
      </c>
    </row>
    <row r="90" spans="1:43" ht="12.75">
      <c r="A90">
        <v>1030215004</v>
      </c>
      <c r="B90" t="s">
        <v>357</v>
      </c>
      <c r="C90">
        <v>4</v>
      </c>
      <c r="D90" t="s">
        <v>74</v>
      </c>
      <c r="E90">
        <v>1</v>
      </c>
      <c r="F90" t="s">
        <v>358</v>
      </c>
      <c r="G90" t="s">
        <v>45</v>
      </c>
      <c r="H90">
        <v>43371.44</v>
      </c>
      <c r="I90">
        <v>43371.44</v>
      </c>
      <c r="J90">
        <v>5493</v>
      </c>
      <c r="K90" s="5" t="s">
        <v>193</v>
      </c>
      <c r="L90">
        <v>5493</v>
      </c>
      <c r="M90" t="s">
        <v>157</v>
      </c>
      <c r="N90" t="s">
        <v>44</v>
      </c>
      <c r="O90" t="s">
        <v>179</v>
      </c>
      <c r="P90">
        <v>200256</v>
      </c>
      <c r="Q90" t="s">
        <v>355</v>
      </c>
      <c r="R90" t="s">
        <v>356</v>
      </c>
      <c r="S90" t="s">
        <v>356</v>
      </c>
      <c r="V90">
        <v>2018</v>
      </c>
      <c r="W90">
        <v>175</v>
      </c>
      <c r="Z90">
        <v>1260</v>
      </c>
      <c r="AA90" t="s">
        <v>187</v>
      </c>
      <c r="AB90" s="7">
        <v>39428.58</v>
      </c>
      <c r="AC90">
        <v>3942.86</v>
      </c>
      <c r="AF90">
        <v>1088</v>
      </c>
      <c r="AG90" s="5" t="s">
        <v>95</v>
      </c>
      <c r="AH90" t="s">
        <v>95</v>
      </c>
      <c r="AI90">
        <v>43371.44</v>
      </c>
      <c r="AJ90" t="s">
        <v>95</v>
      </c>
      <c r="AK90" t="s">
        <v>51</v>
      </c>
      <c r="AL90" s="3">
        <v>39428.58</v>
      </c>
      <c r="AM90" t="s">
        <v>52</v>
      </c>
      <c r="AO90" s="3">
        <f t="shared" si="2"/>
        <v>-25</v>
      </c>
      <c r="AQ90" s="10">
        <f t="shared" si="3"/>
        <v>-985714.5</v>
      </c>
    </row>
    <row r="91" spans="1:43" ht="12.75">
      <c r="A91">
        <v>1030215005</v>
      </c>
      <c r="B91" t="s">
        <v>353</v>
      </c>
      <c r="C91">
        <v>4</v>
      </c>
      <c r="D91" t="s">
        <v>74</v>
      </c>
      <c r="E91">
        <v>1</v>
      </c>
      <c r="F91" t="s">
        <v>359</v>
      </c>
      <c r="G91" t="s">
        <v>54</v>
      </c>
      <c r="H91">
        <v>31776.21</v>
      </c>
      <c r="I91">
        <v>31776.21</v>
      </c>
      <c r="J91">
        <v>6585</v>
      </c>
      <c r="K91" s="5" t="s">
        <v>63</v>
      </c>
      <c r="L91">
        <v>6585</v>
      </c>
      <c r="M91" t="s">
        <v>68</v>
      </c>
      <c r="N91" t="s">
        <v>44</v>
      </c>
      <c r="O91" t="s">
        <v>360</v>
      </c>
      <c r="P91">
        <v>200256</v>
      </c>
      <c r="Q91" t="s">
        <v>355</v>
      </c>
      <c r="R91" t="s">
        <v>356</v>
      </c>
      <c r="S91" t="s">
        <v>356</v>
      </c>
      <c r="V91">
        <v>2018</v>
      </c>
      <c r="W91">
        <v>772</v>
      </c>
      <c r="Z91">
        <v>1672</v>
      </c>
      <c r="AA91" t="s">
        <v>124</v>
      </c>
      <c r="AB91" s="7">
        <v>22629.22</v>
      </c>
      <c r="AC91">
        <v>2262.92</v>
      </c>
      <c r="AF91">
        <v>1458</v>
      </c>
      <c r="AG91" s="5" t="s">
        <v>84</v>
      </c>
      <c r="AH91" t="s">
        <v>207</v>
      </c>
      <c r="AI91">
        <v>24892.14</v>
      </c>
      <c r="AJ91" t="s">
        <v>84</v>
      </c>
      <c r="AK91" t="s">
        <v>51</v>
      </c>
      <c r="AL91" s="3">
        <v>28887.46</v>
      </c>
      <c r="AM91" t="s">
        <v>52</v>
      </c>
      <c r="AO91" s="3">
        <f t="shared" si="2"/>
        <v>2</v>
      </c>
      <c r="AQ91" s="10">
        <f t="shared" si="3"/>
        <v>57774.92</v>
      </c>
    </row>
    <row r="92" spans="1:43" ht="12.75">
      <c r="A92">
        <v>1030215005</v>
      </c>
      <c r="B92" t="s">
        <v>353</v>
      </c>
      <c r="C92">
        <v>4</v>
      </c>
      <c r="D92" t="s">
        <v>74</v>
      </c>
      <c r="E92">
        <v>1</v>
      </c>
      <c r="F92" t="s">
        <v>359</v>
      </c>
      <c r="G92" t="s">
        <v>54</v>
      </c>
      <c r="H92">
        <v>31776.21</v>
      </c>
      <c r="I92">
        <v>31776.21</v>
      </c>
      <c r="J92">
        <v>6585</v>
      </c>
      <c r="K92" s="5" t="s">
        <v>63</v>
      </c>
      <c r="L92">
        <v>6585</v>
      </c>
      <c r="M92" t="s">
        <v>68</v>
      </c>
      <c r="N92" t="s">
        <v>44</v>
      </c>
      <c r="O92" t="s">
        <v>360</v>
      </c>
      <c r="P92">
        <v>200256</v>
      </c>
      <c r="Q92" t="s">
        <v>355</v>
      </c>
      <c r="R92" t="s">
        <v>356</v>
      </c>
      <c r="S92" t="s">
        <v>356</v>
      </c>
      <c r="V92">
        <v>2018</v>
      </c>
      <c r="W92">
        <v>174</v>
      </c>
      <c r="Z92">
        <v>1673</v>
      </c>
      <c r="AA92" t="s">
        <v>124</v>
      </c>
      <c r="AB92" s="7">
        <v>6258.24</v>
      </c>
      <c r="AC92">
        <v>625.83</v>
      </c>
      <c r="AF92">
        <v>1457</v>
      </c>
      <c r="AG92" s="5" t="s">
        <v>84</v>
      </c>
      <c r="AH92" t="s">
        <v>207</v>
      </c>
      <c r="AI92">
        <v>6884.07</v>
      </c>
      <c r="AJ92" t="s">
        <v>84</v>
      </c>
      <c r="AK92" t="s">
        <v>51</v>
      </c>
      <c r="AL92" s="3">
        <v>0</v>
      </c>
      <c r="AM92" t="s">
        <v>52</v>
      </c>
      <c r="AO92" s="3">
        <f t="shared" si="2"/>
        <v>2</v>
      </c>
      <c r="AQ92" s="10">
        <f t="shared" si="3"/>
        <v>0</v>
      </c>
    </row>
    <row r="93" spans="1:43" ht="12.75">
      <c r="A93">
        <v>1030215004</v>
      </c>
      <c r="B93" t="s">
        <v>357</v>
      </c>
      <c r="C93">
        <v>4</v>
      </c>
      <c r="D93" t="s">
        <v>74</v>
      </c>
      <c r="E93">
        <v>1</v>
      </c>
      <c r="F93" t="s">
        <v>361</v>
      </c>
      <c r="G93" t="s">
        <v>54</v>
      </c>
      <c r="H93">
        <v>43371.44</v>
      </c>
      <c r="I93">
        <v>43371.44</v>
      </c>
      <c r="J93">
        <v>6586</v>
      </c>
      <c r="K93" s="5" t="s">
        <v>63</v>
      </c>
      <c r="L93">
        <v>6586</v>
      </c>
      <c r="M93" t="s">
        <v>68</v>
      </c>
      <c r="N93" t="s">
        <v>44</v>
      </c>
      <c r="O93" t="s">
        <v>360</v>
      </c>
      <c r="P93">
        <v>200256</v>
      </c>
      <c r="Q93" t="s">
        <v>355</v>
      </c>
      <c r="R93" t="s">
        <v>356</v>
      </c>
      <c r="S93" t="s">
        <v>356</v>
      </c>
      <c r="V93">
        <v>2018</v>
      </c>
      <c r="W93">
        <v>175</v>
      </c>
      <c r="Z93">
        <v>1670</v>
      </c>
      <c r="AA93" t="s">
        <v>124</v>
      </c>
      <c r="AB93" s="7">
        <v>0.33</v>
      </c>
      <c r="AC93">
        <v>0.03</v>
      </c>
      <c r="AF93">
        <v>1459</v>
      </c>
      <c r="AG93" s="5" t="s">
        <v>84</v>
      </c>
      <c r="AH93" t="s">
        <v>207</v>
      </c>
      <c r="AI93">
        <v>0.36</v>
      </c>
      <c r="AJ93" t="s">
        <v>84</v>
      </c>
      <c r="AK93" t="s">
        <v>51</v>
      </c>
      <c r="AL93" s="3">
        <v>39428.58</v>
      </c>
      <c r="AM93" t="s">
        <v>52</v>
      </c>
      <c r="AO93" s="3">
        <f t="shared" si="2"/>
        <v>2</v>
      </c>
      <c r="AQ93" s="10">
        <f t="shared" si="3"/>
        <v>78857.16</v>
      </c>
    </row>
    <row r="94" spans="1:43" ht="12.75">
      <c r="A94">
        <v>1030215004</v>
      </c>
      <c r="B94" t="s">
        <v>357</v>
      </c>
      <c r="C94">
        <v>4</v>
      </c>
      <c r="D94" t="s">
        <v>74</v>
      </c>
      <c r="E94">
        <v>1</v>
      </c>
      <c r="F94" t="s">
        <v>361</v>
      </c>
      <c r="G94" t="s">
        <v>54</v>
      </c>
      <c r="H94">
        <v>43371.44</v>
      </c>
      <c r="I94">
        <v>43371.44</v>
      </c>
      <c r="J94">
        <v>6586</v>
      </c>
      <c r="K94" s="5" t="s">
        <v>63</v>
      </c>
      <c r="L94">
        <v>6586</v>
      </c>
      <c r="M94" t="s">
        <v>68</v>
      </c>
      <c r="N94" t="s">
        <v>44</v>
      </c>
      <c r="O94" t="s">
        <v>360</v>
      </c>
      <c r="P94">
        <v>200256</v>
      </c>
      <c r="Q94" t="s">
        <v>355</v>
      </c>
      <c r="R94" t="s">
        <v>356</v>
      </c>
      <c r="S94" t="s">
        <v>356</v>
      </c>
      <c r="V94">
        <v>2018</v>
      </c>
      <c r="W94">
        <v>773</v>
      </c>
      <c r="Z94">
        <v>1671</v>
      </c>
      <c r="AA94" t="s">
        <v>124</v>
      </c>
      <c r="AB94" s="7">
        <v>39428.25</v>
      </c>
      <c r="AC94">
        <v>3942.83</v>
      </c>
      <c r="AF94">
        <v>1460</v>
      </c>
      <c r="AG94" s="5" t="s">
        <v>84</v>
      </c>
      <c r="AH94" t="s">
        <v>207</v>
      </c>
      <c r="AI94">
        <v>43371.08</v>
      </c>
      <c r="AJ94" t="s">
        <v>84</v>
      </c>
      <c r="AK94" t="s">
        <v>51</v>
      </c>
      <c r="AL94" s="3">
        <v>0</v>
      </c>
      <c r="AM94" t="s">
        <v>52</v>
      </c>
      <c r="AO94" s="3">
        <f t="shared" si="2"/>
        <v>2</v>
      </c>
      <c r="AQ94" s="10">
        <f t="shared" si="3"/>
        <v>0</v>
      </c>
    </row>
    <row r="95" spans="1:43" ht="12.75">
      <c r="A95">
        <v>1030215005</v>
      </c>
      <c r="B95" t="s">
        <v>353</v>
      </c>
      <c r="C95">
        <v>4</v>
      </c>
      <c r="D95" t="s">
        <v>74</v>
      </c>
      <c r="E95">
        <v>1</v>
      </c>
      <c r="F95" t="s">
        <v>362</v>
      </c>
      <c r="G95" t="s">
        <v>59</v>
      </c>
      <c r="H95">
        <v>31776.21</v>
      </c>
      <c r="I95">
        <v>31776.21</v>
      </c>
      <c r="J95">
        <v>7355</v>
      </c>
      <c r="K95" s="5" t="s">
        <v>230</v>
      </c>
      <c r="L95">
        <v>7355</v>
      </c>
      <c r="M95" t="s">
        <v>84</v>
      </c>
      <c r="N95" t="s">
        <v>44</v>
      </c>
      <c r="O95" t="s">
        <v>363</v>
      </c>
      <c r="P95">
        <v>200256</v>
      </c>
      <c r="Q95" t="s">
        <v>355</v>
      </c>
      <c r="R95" t="s">
        <v>356</v>
      </c>
      <c r="S95" t="s">
        <v>356</v>
      </c>
      <c r="V95">
        <v>2018</v>
      </c>
      <c r="W95">
        <v>772</v>
      </c>
      <c r="Z95">
        <v>1774</v>
      </c>
      <c r="AA95" t="s">
        <v>80</v>
      </c>
      <c r="AB95" s="7">
        <v>28887.46</v>
      </c>
      <c r="AC95">
        <v>2888.75</v>
      </c>
      <c r="AF95">
        <v>1502</v>
      </c>
      <c r="AG95" s="5" t="s">
        <v>81</v>
      </c>
      <c r="AH95" t="s">
        <v>81</v>
      </c>
      <c r="AI95">
        <v>31776.21</v>
      </c>
      <c r="AJ95" t="s">
        <v>81</v>
      </c>
      <c r="AK95" t="s">
        <v>51</v>
      </c>
      <c r="AL95" s="3">
        <v>28887.46</v>
      </c>
      <c r="AM95" t="s">
        <v>52</v>
      </c>
      <c r="AO95" s="3">
        <f t="shared" si="2"/>
        <v>-20</v>
      </c>
      <c r="AQ95" s="10">
        <f t="shared" si="3"/>
        <v>-577749.2</v>
      </c>
    </row>
    <row r="96" spans="1:43" ht="12.75">
      <c r="A96">
        <v>1030215004</v>
      </c>
      <c r="B96" t="s">
        <v>357</v>
      </c>
      <c r="C96">
        <v>4</v>
      </c>
      <c r="D96" t="s">
        <v>74</v>
      </c>
      <c r="E96">
        <v>1</v>
      </c>
      <c r="F96" t="s">
        <v>364</v>
      </c>
      <c r="G96" t="s">
        <v>59</v>
      </c>
      <c r="H96">
        <v>43371.44</v>
      </c>
      <c r="I96">
        <v>43371.44</v>
      </c>
      <c r="J96">
        <v>7268</v>
      </c>
      <c r="K96" s="5" t="s">
        <v>204</v>
      </c>
      <c r="L96">
        <v>7268</v>
      </c>
      <c r="M96" t="s">
        <v>84</v>
      </c>
      <c r="N96" t="s">
        <v>44</v>
      </c>
      <c r="O96" t="s">
        <v>205</v>
      </c>
      <c r="P96">
        <v>200256</v>
      </c>
      <c r="Q96" t="s">
        <v>355</v>
      </c>
      <c r="R96" t="s">
        <v>356</v>
      </c>
      <c r="S96" t="s">
        <v>356</v>
      </c>
      <c r="V96">
        <v>2018</v>
      </c>
      <c r="W96">
        <v>773</v>
      </c>
      <c r="Z96">
        <v>1775</v>
      </c>
      <c r="AA96" t="s">
        <v>80</v>
      </c>
      <c r="AB96" s="7">
        <v>39428.58</v>
      </c>
      <c r="AC96">
        <v>3942.86</v>
      </c>
      <c r="AF96">
        <v>1504</v>
      </c>
      <c r="AG96" s="5" t="s">
        <v>81</v>
      </c>
      <c r="AH96" t="s">
        <v>81</v>
      </c>
      <c r="AI96">
        <v>43371.44</v>
      </c>
      <c r="AJ96" t="s">
        <v>81</v>
      </c>
      <c r="AK96" t="s">
        <v>51</v>
      </c>
      <c r="AL96" s="3">
        <v>39428.58</v>
      </c>
      <c r="AM96" t="s">
        <v>52</v>
      </c>
      <c r="AO96" s="3">
        <f t="shared" si="2"/>
        <v>-19</v>
      </c>
      <c r="AQ96" s="10">
        <f t="shared" si="3"/>
        <v>-749143.02</v>
      </c>
    </row>
    <row r="97" spans="1:43" ht="12.75">
      <c r="A97">
        <v>1030213999</v>
      </c>
      <c r="B97" t="s">
        <v>365</v>
      </c>
      <c r="E97">
        <v>1</v>
      </c>
      <c r="F97" t="s">
        <v>366</v>
      </c>
      <c r="G97" t="s">
        <v>141</v>
      </c>
      <c r="H97">
        <v>1393.24</v>
      </c>
      <c r="I97">
        <v>1393.24</v>
      </c>
      <c r="J97">
        <v>6059</v>
      </c>
      <c r="K97" s="5" t="s">
        <v>141</v>
      </c>
      <c r="L97">
        <v>6059</v>
      </c>
      <c r="M97" t="s">
        <v>142</v>
      </c>
      <c r="N97" t="s">
        <v>44</v>
      </c>
      <c r="O97" t="s">
        <v>367</v>
      </c>
      <c r="P97">
        <v>201435</v>
      </c>
      <c r="Q97" t="s">
        <v>368</v>
      </c>
      <c r="R97" t="s">
        <v>369</v>
      </c>
      <c r="S97" t="s">
        <v>369</v>
      </c>
      <c r="T97" t="s">
        <v>370</v>
      </c>
      <c r="V97">
        <v>2018</v>
      </c>
      <c r="W97">
        <v>25</v>
      </c>
      <c r="Z97">
        <v>1779</v>
      </c>
      <c r="AA97" t="s">
        <v>80</v>
      </c>
      <c r="AB97" s="7">
        <v>1142</v>
      </c>
      <c r="AC97">
        <v>251.24</v>
      </c>
      <c r="AF97">
        <v>1505</v>
      </c>
      <c r="AG97" s="5" t="s">
        <v>81</v>
      </c>
      <c r="AH97" t="s">
        <v>81</v>
      </c>
      <c r="AI97">
        <v>1393.24</v>
      </c>
      <c r="AJ97" t="s">
        <v>81</v>
      </c>
      <c r="AK97" t="s">
        <v>51</v>
      </c>
      <c r="AL97" s="3">
        <v>1142</v>
      </c>
      <c r="AM97" t="s">
        <v>52</v>
      </c>
      <c r="AO97" s="3">
        <f t="shared" si="2"/>
        <v>27</v>
      </c>
      <c r="AQ97" s="10">
        <f t="shared" si="3"/>
        <v>30834</v>
      </c>
    </row>
    <row r="98" spans="1:43" ht="12.75">
      <c r="A98">
        <v>1030209008</v>
      </c>
      <c r="B98" t="s">
        <v>303</v>
      </c>
      <c r="C98">
        <v>4</v>
      </c>
      <c r="D98" t="s">
        <v>74</v>
      </c>
      <c r="E98">
        <v>1</v>
      </c>
      <c r="F98" t="s">
        <v>371</v>
      </c>
      <c r="G98" t="s">
        <v>179</v>
      </c>
      <c r="H98">
        <v>499.99</v>
      </c>
      <c r="I98">
        <v>499.99</v>
      </c>
      <c r="J98">
        <v>6430</v>
      </c>
      <c r="K98" s="5" t="s">
        <v>194</v>
      </c>
      <c r="L98">
        <v>6430</v>
      </c>
      <c r="M98" t="s">
        <v>134</v>
      </c>
      <c r="N98" t="s">
        <v>44</v>
      </c>
      <c r="O98" t="s">
        <v>179</v>
      </c>
      <c r="P98">
        <v>100060</v>
      </c>
      <c r="Q98" t="s">
        <v>305</v>
      </c>
      <c r="R98" t="s">
        <v>306</v>
      </c>
      <c r="S98" t="s">
        <v>306</v>
      </c>
      <c r="T98" t="s">
        <v>307</v>
      </c>
      <c r="V98">
        <v>2018</v>
      </c>
      <c r="W98">
        <v>406</v>
      </c>
      <c r="Z98">
        <v>1534</v>
      </c>
      <c r="AA98" t="s">
        <v>63</v>
      </c>
      <c r="AB98" s="7">
        <v>409.83</v>
      </c>
      <c r="AC98">
        <v>90.16</v>
      </c>
      <c r="AF98">
        <v>1351</v>
      </c>
      <c r="AG98" s="5" t="s">
        <v>69</v>
      </c>
      <c r="AH98" t="s">
        <v>69</v>
      </c>
      <c r="AI98">
        <v>499.99</v>
      </c>
      <c r="AJ98" t="s">
        <v>69</v>
      </c>
      <c r="AK98" t="s">
        <v>51</v>
      </c>
      <c r="AL98" s="3">
        <v>409.83</v>
      </c>
      <c r="AM98" t="s">
        <v>52</v>
      </c>
      <c r="AO98" s="3">
        <f t="shared" si="2"/>
        <v>-9</v>
      </c>
      <c r="AQ98" s="10">
        <f t="shared" si="3"/>
        <v>-3688.47</v>
      </c>
    </row>
    <row r="99" spans="1:43" ht="12.75">
      <c r="A99">
        <v>1030209011</v>
      </c>
      <c r="B99" t="s">
        <v>96</v>
      </c>
      <c r="E99">
        <v>1</v>
      </c>
      <c r="F99" t="s">
        <v>372</v>
      </c>
      <c r="G99" t="s">
        <v>50</v>
      </c>
      <c r="H99">
        <v>2387.02</v>
      </c>
      <c r="I99">
        <v>2387.02</v>
      </c>
      <c r="J99">
        <v>6062</v>
      </c>
      <c r="K99" s="5" t="s">
        <v>50</v>
      </c>
      <c r="L99">
        <v>6062</v>
      </c>
      <c r="M99" t="s">
        <v>142</v>
      </c>
      <c r="N99" t="s">
        <v>44</v>
      </c>
      <c r="O99" t="s">
        <v>54</v>
      </c>
      <c r="P99">
        <v>200992</v>
      </c>
      <c r="Q99" t="s">
        <v>373</v>
      </c>
      <c r="R99" t="s">
        <v>374</v>
      </c>
      <c r="S99" t="s">
        <v>374</v>
      </c>
      <c r="V99">
        <v>2018</v>
      </c>
      <c r="W99">
        <v>123</v>
      </c>
      <c r="Z99">
        <v>1431</v>
      </c>
      <c r="AA99" t="s">
        <v>334</v>
      </c>
      <c r="AB99" s="7">
        <v>1956.57</v>
      </c>
      <c r="AC99">
        <v>430.45</v>
      </c>
      <c r="AF99">
        <v>1201</v>
      </c>
      <c r="AG99" s="5" t="s">
        <v>149</v>
      </c>
      <c r="AH99" t="s">
        <v>149</v>
      </c>
      <c r="AI99">
        <v>2387.02</v>
      </c>
      <c r="AJ99" t="s">
        <v>149</v>
      </c>
      <c r="AK99" t="s">
        <v>51</v>
      </c>
      <c r="AL99" s="3">
        <v>1956.57</v>
      </c>
      <c r="AM99" t="s">
        <v>52</v>
      </c>
      <c r="AO99" s="3">
        <f t="shared" si="2"/>
        <v>-23</v>
      </c>
      <c r="AQ99" s="10">
        <f t="shared" si="3"/>
        <v>-45001.11</v>
      </c>
    </row>
    <row r="100" spans="1:43" ht="12.75">
      <c r="A100">
        <v>1030209008</v>
      </c>
      <c r="B100" t="s">
        <v>303</v>
      </c>
      <c r="E100">
        <v>1</v>
      </c>
      <c r="F100" t="s">
        <v>375</v>
      </c>
      <c r="G100" t="s">
        <v>50</v>
      </c>
      <c r="H100">
        <v>2273.08</v>
      </c>
      <c r="I100">
        <v>2273.08</v>
      </c>
      <c r="J100">
        <v>6063</v>
      </c>
      <c r="K100" s="5" t="s">
        <v>50</v>
      </c>
      <c r="L100">
        <v>6063</v>
      </c>
      <c r="M100" t="s">
        <v>142</v>
      </c>
      <c r="N100" t="s">
        <v>44</v>
      </c>
      <c r="O100" t="s">
        <v>54</v>
      </c>
      <c r="P100">
        <v>200992</v>
      </c>
      <c r="Q100" t="s">
        <v>373</v>
      </c>
      <c r="R100" t="s">
        <v>374</v>
      </c>
      <c r="S100" t="s">
        <v>374</v>
      </c>
      <c r="V100">
        <v>2018</v>
      </c>
      <c r="W100">
        <v>390</v>
      </c>
      <c r="Z100">
        <v>1432</v>
      </c>
      <c r="AA100" t="s">
        <v>334</v>
      </c>
      <c r="AB100" s="7">
        <v>1863.18</v>
      </c>
      <c r="AC100">
        <v>409.9</v>
      </c>
      <c r="AF100">
        <v>1202</v>
      </c>
      <c r="AG100" s="5" t="s">
        <v>149</v>
      </c>
      <c r="AH100" t="s">
        <v>149</v>
      </c>
      <c r="AI100">
        <v>2273.08</v>
      </c>
      <c r="AJ100" t="s">
        <v>149</v>
      </c>
      <c r="AK100" t="s">
        <v>51</v>
      </c>
      <c r="AL100" s="3">
        <v>1863.18</v>
      </c>
      <c r="AM100" t="s">
        <v>52</v>
      </c>
      <c r="AO100" s="3">
        <f t="shared" si="2"/>
        <v>-23</v>
      </c>
      <c r="AQ100" s="10">
        <f t="shared" si="3"/>
        <v>-42853.14</v>
      </c>
    </row>
    <row r="101" spans="1:43" ht="12.75">
      <c r="A101">
        <v>1030209008</v>
      </c>
      <c r="B101" t="s">
        <v>303</v>
      </c>
      <c r="E101">
        <v>1</v>
      </c>
      <c r="F101" t="s">
        <v>376</v>
      </c>
      <c r="G101" t="s">
        <v>160</v>
      </c>
      <c r="H101">
        <v>5406.5</v>
      </c>
      <c r="I101">
        <v>5406.5</v>
      </c>
      <c r="J101">
        <v>7238</v>
      </c>
      <c r="K101" s="5" t="s">
        <v>135</v>
      </c>
      <c r="L101">
        <v>7238</v>
      </c>
      <c r="M101" t="s">
        <v>204</v>
      </c>
      <c r="N101" t="s">
        <v>44</v>
      </c>
      <c r="O101" t="s">
        <v>324</v>
      </c>
      <c r="P101">
        <v>200272</v>
      </c>
      <c r="Q101" t="s">
        <v>377</v>
      </c>
      <c r="R101" t="s">
        <v>378</v>
      </c>
      <c r="S101" t="s">
        <v>378</v>
      </c>
      <c r="T101" t="s">
        <v>379</v>
      </c>
      <c r="V101">
        <v>2018</v>
      </c>
      <c r="W101">
        <v>583</v>
      </c>
      <c r="Z101">
        <v>1757</v>
      </c>
      <c r="AA101" t="s">
        <v>84</v>
      </c>
      <c r="AB101" s="7">
        <v>4915</v>
      </c>
      <c r="AC101">
        <v>491.5</v>
      </c>
      <c r="AF101">
        <v>1487</v>
      </c>
      <c r="AG101" s="5" t="s">
        <v>84</v>
      </c>
      <c r="AH101" t="s">
        <v>207</v>
      </c>
      <c r="AI101">
        <v>5406.5</v>
      </c>
      <c r="AJ101" t="s">
        <v>84</v>
      </c>
      <c r="AK101" t="s">
        <v>51</v>
      </c>
      <c r="AL101" s="3">
        <v>4915</v>
      </c>
      <c r="AM101" t="s">
        <v>52</v>
      </c>
      <c r="AO101" s="3">
        <f t="shared" si="2"/>
        <v>-25</v>
      </c>
      <c r="AQ101" s="10">
        <f t="shared" si="3"/>
        <v>-122875</v>
      </c>
    </row>
    <row r="102" spans="1:43" ht="12.75">
      <c r="A102">
        <v>1030209008</v>
      </c>
      <c r="B102" t="s">
        <v>303</v>
      </c>
      <c r="C102">
        <v>4</v>
      </c>
      <c r="D102" t="s">
        <v>74</v>
      </c>
      <c r="E102">
        <v>1</v>
      </c>
      <c r="F102" t="s">
        <v>380</v>
      </c>
      <c r="G102" t="s">
        <v>340</v>
      </c>
      <c r="H102">
        <v>6179.91</v>
      </c>
      <c r="I102">
        <v>6179.91</v>
      </c>
      <c r="J102">
        <v>6621</v>
      </c>
      <c r="K102" s="5" t="s">
        <v>340</v>
      </c>
      <c r="L102">
        <v>6621</v>
      </c>
      <c r="M102" t="s">
        <v>68</v>
      </c>
      <c r="N102" t="s">
        <v>44</v>
      </c>
      <c r="O102" t="s">
        <v>59</v>
      </c>
      <c r="P102">
        <v>200992</v>
      </c>
      <c r="Q102" t="s">
        <v>373</v>
      </c>
      <c r="R102" t="s">
        <v>374</v>
      </c>
      <c r="S102" t="s">
        <v>374</v>
      </c>
      <c r="V102">
        <v>2018</v>
      </c>
      <c r="W102">
        <v>390</v>
      </c>
      <c r="Z102">
        <v>1628</v>
      </c>
      <c r="AA102" t="s">
        <v>72</v>
      </c>
      <c r="AB102" s="7">
        <v>5065.5</v>
      </c>
      <c r="AC102">
        <v>1114.41</v>
      </c>
      <c r="AF102">
        <v>1345</v>
      </c>
      <c r="AG102" s="5" t="s">
        <v>69</v>
      </c>
      <c r="AH102" t="s">
        <v>69</v>
      </c>
      <c r="AI102">
        <v>6179.91</v>
      </c>
      <c r="AJ102" t="s">
        <v>69</v>
      </c>
      <c r="AK102" t="s">
        <v>51</v>
      </c>
      <c r="AL102" s="3">
        <v>5065.5</v>
      </c>
      <c r="AM102" t="s">
        <v>52</v>
      </c>
      <c r="AO102" s="3">
        <f t="shared" si="2"/>
        <v>-15</v>
      </c>
      <c r="AQ102" s="10">
        <f t="shared" si="3"/>
        <v>-75982.5</v>
      </c>
    </row>
    <row r="103" spans="1:43" ht="12.75">
      <c r="A103">
        <v>1030209003</v>
      </c>
      <c r="B103" t="s">
        <v>191</v>
      </c>
      <c r="C103">
        <v>1</v>
      </c>
      <c r="D103" t="s">
        <v>97</v>
      </c>
      <c r="E103">
        <v>1</v>
      </c>
      <c r="F103" t="s">
        <v>381</v>
      </c>
      <c r="G103" t="s">
        <v>382</v>
      </c>
      <c r="H103">
        <v>4855.6</v>
      </c>
      <c r="I103">
        <v>4855.6</v>
      </c>
      <c r="J103">
        <v>4245</v>
      </c>
      <c r="K103" s="5" t="s">
        <v>382</v>
      </c>
      <c r="L103">
        <v>4245</v>
      </c>
      <c r="M103" t="s">
        <v>43</v>
      </c>
      <c r="N103" t="s">
        <v>44</v>
      </c>
      <c r="O103" t="s">
        <v>382</v>
      </c>
      <c r="P103">
        <v>201692</v>
      </c>
      <c r="Q103" t="s">
        <v>383</v>
      </c>
      <c r="R103" t="s">
        <v>384</v>
      </c>
      <c r="S103" t="s">
        <v>384</v>
      </c>
      <c r="T103" t="s">
        <v>385</v>
      </c>
      <c r="V103">
        <v>2018</v>
      </c>
      <c r="W103">
        <v>468</v>
      </c>
      <c r="Z103">
        <v>1465</v>
      </c>
      <c r="AA103" t="s">
        <v>179</v>
      </c>
      <c r="AB103" s="7">
        <v>3980</v>
      </c>
      <c r="AC103">
        <v>875.6</v>
      </c>
      <c r="AF103">
        <v>1274</v>
      </c>
      <c r="AG103" s="5" t="s">
        <v>134</v>
      </c>
      <c r="AH103" t="s">
        <v>134</v>
      </c>
      <c r="AI103">
        <v>4855.6</v>
      </c>
      <c r="AJ103" t="s">
        <v>134</v>
      </c>
      <c r="AK103" t="s">
        <v>51</v>
      </c>
      <c r="AL103" s="3">
        <v>3980</v>
      </c>
      <c r="AM103" t="s">
        <v>52</v>
      </c>
      <c r="AO103" s="3">
        <f t="shared" si="2"/>
        <v>38</v>
      </c>
      <c r="AQ103" s="10">
        <f t="shared" si="3"/>
        <v>151240</v>
      </c>
    </row>
    <row r="104" spans="1:43" ht="12.75">
      <c r="A104">
        <v>1040102003</v>
      </c>
      <c r="B104" t="s">
        <v>386</v>
      </c>
      <c r="C104">
        <v>6</v>
      </c>
      <c r="D104" t="s">
        <v>202</v>
      </c>
      <c r="E104">
        <v>1</v>
      </c>
      <c r="F104" t="s">
        <v>387</v>
      </c>
      <c r="G104" t="s">
        <v>388</v>
      </c>
      <c r="H104">
        <v>91.5</v>
      </c>
      <c r="I104">
        <v>91.5</v>
      </c>
      <c r="J104">
        <v>4614</v>
      </c>
      <c r="K104" s="5" t="s">
        <v>389</v>
      </c>
      <c r="L104">
        <v>4614</v>
      </c>
      <c r="M104" t="s">
        <v>87</v>
      </c>
      <c r="N104" t="s">
        <v>44</v>
      </c>
      <c r="O104" t="s">
        <v>95</v>
      </c>
      <c r="P104">
        <v>200840</v>
      </c>
      <c r="Q104" t="s">
        <v>390</v>
      </c>
      <c r="R104" t="s">
        <v>391</v>
      </c>
      <c r="S104" t="s">
        <v>391</v>
      </c>
      <c r="T104" t="s">
        <v>392</v>
      </c>
      <c r="V104">
        <v>2018</v>
      </c>
      <c r="W104">
        <v>409</v>
      </c>
      <c r="Z104">
        <v>1664</v>
      </c>
      <c r="AA104" t="s">
        <v>69</v>
      </c>
      <c r="AB104" s="7">
        <v>75</v>
      </c>
      <c r="AC104">
        <v>16.5</v>
      </c>
      <c r="AF104">
        <v>1397</v>
      </c>
      <c r="AG104" s="5" t="s">
        <v>124</v>
      </c>
      <c r="AH104" t="s">
        <v>124</v>
      </c>
      <c r="AI104">
        <v>91.5</v>
      </c>
      <c r="AJ104" t="s">
        <v>124</v>
      </c>
      <c r="AK104" t="s">
        <v>51</v>
      </c>
      <c r="AL104" s="3">
        <v>75</v>
      </c>
      <c r="AM104" t="s">
        <v>52</v>
      </c>
      <c r="AO104" s="3">
        <f t="shared" si="2"/>
        <v>54</v>
      </c>
      <c r="AQ104" s="10">
        <f t="shared" si="3"/>
        <v>4050</v>
      </c>
    </row>
    <row r="105" spans="1:43" ht="12.75">
      <c r="A105">
        <v>2020302001</v>
      </c>
      <c r="B105" t="s">
        <v>393</v>
      </c>
      <c r="C105">
        <v>4</v>
      </c>
      <c r="D105" t="s">
        <v>74</v>
      </c>
      <c r="E105">
        <v>1</v>
      </c>
      <c r="F105" t="s">
        <v>387</v>
      </c>
      <c r="G105" t="s">
        <v>54</v>
      </c>
      <c r="H105">
        <v>1958</v>
      </c>
      <c r="I105">
        <v>1958</v>
      </c>
      <c r="J105">
        <v>6634</v>
      </c>
      <c r="K105" s="5" t="s">
        <v>160</v>
      </c>
      <c r="L105">
        <v>6634</v>
      </c>
      <c r="M105" t="s">
        <v>68</v>
      </c>
      <c r="N105" t="s">
        <v>44</v>
      </c>
      <c r="O105" t="s">
        <v>84</v>
      </c>
      <c r="P105">
        <v>201200</v>
      </c>
      <c r="Q105" t="s">
        <v>394</v>
      </c>
      <c r="R105" t="s">
        <v>395</v>
      </c>
      <c r="S105" t="s">
        <v>395</v>
      </c>
      <c r="T105" t="s">
        <v>396</v>
      </c>
      <c r="V105">
        <v>2018</v>
      </c>
      <c r="W105">
        <v>579</v>
      </c>
      <c r="Z105">
        <v>1627</v>
      </c>
      <c r="AA105" t="s">
        <v>72</v>
      </c>
      <c r="AB105" s="7">
        <v>1780</v>
      </c>
      <c r="AC105">
        <v>178</v>
      </c>
      <c r="AF105">
        <v>1362</v>
      </c>
      <c r="AG105" s="5" t="s">
        <v>69</v>
      </c>
      <c r="AH105" t="s">
        <v>69</v>
      </c>
      <c r="AI105">
        <v>1958</v>
      </c>
      <c r="AJ105" t="s">
        <v>69</v>
      </c>
      <c r="AK105" t="s">
        <v>51</v>
      </c>
      <c r="AL105" s="3">
        <v>1780</v>
      </c>
      <c r="AM105" t="s">
        <v>52</v>
      </c>
      <c r="AO105" s="3">
        <f t="shared" si="2"/>
        <v>-16</v>
      </c>
      <c r="AQ105" s="10">
        <f t="shared" si="3"/>
        <v>-28480</v>
      </c>
    </row>
    <row r="106" spans="1:43" ht="12.75">
      <c r="A106">
        <v>1030213002</v>
      </c>
      <c r="B106" t="s">
        <v>397</v>
      </c>
      <c r="E106">
        <v>1</v>
      </c>
      <c r="F106" t="s">
        <v>398</v>
      </c>
      <c r="G106" t="s">
        <v>45</v>
      </c>
      <c r="H106">
        <v>2937.76</v>
      </c>
      <c r="I106">
        <v>2937.76</v>
      </c>
      <c r="J106">
        <v>7254</v>
      </c>
      <c r="K106" s="5" t="s">
        <v>135</v>
      </c>
      <c r="L106">
        <v>7254</v>
      </c>
      <c r="M106" t="s">
        <v>204</v>
      </c>
      <c r="N106" t="s">
        <v>44</v>
      </c>
      <c r="O106" t="s">
        <v>299</v>
      </c>
      <c r="P106">
        <v>200915</v>
      </c>
      <c r="Q106" t="s">
        <v>399</v>
      </c>
      <c r="S106" t="s">
        <v>400</v>
      </c>
      <c r="T106" t="s">
        <v>401</v>
      </c>
      <c r="V106">
        <v>2018</v>
      </c>
      <c r="W106">
        <v>27</v>
      </c>
      <c r="Z106">
        <v>1755</v>
      </c>
      <c r="AA106" t="s">
        <v>84</v>
      </c>
      <c r="AB106" s="7">
        <v>2408</v>
      </c>
      <c r="AC106">
        <v>529.76</v>
      </c>
      <c r="AF106">
        <v>1482</v>
      </c>
      <c r="AG106" s="5" t="s">
        <v>84</v>
      </c>
      <c r="AH106" t="s">
        <v>207</v>
      </c>
      <c r="AI106">
        <v>2937.76</v>
      </c>
      <c r="AJ106" t="s">
        <v>84</v>
      </c>
      <c r="AK106" t="s">
        <v>51</v>
      </c>
      <c r="AL106" s="3">
        <v>2408</v>
      </c>
      <c r="AM106" t="s">
        <v>52</v>
      </c>
      <c r="AO106" s="3">
        <f t="shared" si="2"/>
        <v>-25</v>
      </c>
      <c r="AQ106" s="10">
        <f t="shared" si="3"/>
        <v>-60200</v>
      </c>
    </row>
    <row r="107" spans="1:43" ht="12.75">
      <c r="A107">
        <v>1030209008</v>
      </c>
      <c r="B107" t="s">
        <v>303</v>
      </c>
      <c r="C107">
        <v>4</v>
      </c>
      <c r="D107" t="s">
        <v>74</v>
      </c>
      <c r="E107">
        <v>1</v>
      </c>
      <c r="F107" t="s">
        <v>402</v>
      </c>
      <c r="G107" t="s">
        <v>194</v>
      </c>
      <c r="H107">
        <v>500</v>
      </c>
      <c r="I107">
        <v>500</v>
      </c>
      <c r="J107">
        <v>6441</v>
      </c>
      <c r="K107" s="5" t="s">
        <v>194</v>
      </c>
      <c r="L107">
        <v>6441</v>
      </c>
      <c r="M107" t="s">
        <v>134</v>
      </c>
      <c r="N107" t="s">
        <v>44</v>
      </c>
      <c r="O107" t="s">
        <v>194</v>
      </c>
      <c r="P107">
        <v>100060</v>
      </c>
      <c r="Q107" t="s">
        <v>305</v>
      </c>
      <c r="R107" t="s">
        <v>306</v>
      </c>
      <c r="S107" t="s">
        <v>306</v>
      </c>
      <c r="T107" t="s">
        <v>307</v>
      </c>
      <c r="V107">
        <v>2018</v>
      </c>
      <c r="W107">
        <v>405</v>
      </c>
      <c r="Z107">
        <v>1536</v>
      </c>
      <c r="AA107" t="s">
        <v>63</v>
      </c>
      <c r="AB107" s="7">
        <v>409.84</v>
      </c>
      <c r="AC107">
        <v>90.16</v>
      </c>
      <c r="AF107">
        <v>1344</v>
      </c>
      <c r="AG107" s="5" t="s">
        <v>69</v>
      </c>
      <c r="AH107" t="s">
        <v>69</v>
      </c>
      <c r="AI107">
        <v>500</v>
      </c>
      <c r="AJ107" t="s">
        <v>69</v>
      </c>
      <c r="AK107" t="s">
        <v>51</v>
      </c>
      <c r="AL107" s="3">
        <v>409.84</v>
      </c>
      <c r="AM107" t="s">
        <v>52</v>
      </c>
      <c r="AO107" s="3">
        <f t="shared" si="2"/>
        <v>-9</v>
      </c>
      <c r="AQ107" s="10">
        <f t="shared" si="3"/>
        <v>-3688.56</v>
      </c>
    </row>
    <row r="108" spans="1:43" ht="12.75">
      <c r="A108">
        <v>2020101001</v>
      </c>
      <c r="B108" t="s">
        <v>403</v>
      </c>
      <c r="E108">
        <v>1</v>
      </c>
      <c r="F108" t="s">
        <v>404</v>
      </c>
      <c r="G108" t="s">
        <v>159</v>
      </c>
      <c r="H108">
        <v>19000</v>
      </c>
      <c r="I108">
        <v>19000</v>
      </c>
      <c r="J108">
        <v>6173</v>
      </c>
      <c r="K108" s="5" t="s">
        <v>148</v>
      </c>
      <c r="L108">
        <v>6173</v>
      </c>
      <c r="M108" t="s">
        <v>334</v>
      </c>
      <c r="N108" t="s">
        <v>44</v>
      </c>
      <c r="O108" t="s">
        <v>255</v>
      </c>
      <c r="P108">
        <v>200170</v>
      </c>
      <c r="Q108" t="s">
        <v>405</v>
      </c>
      <c r="R108" t="s">
        <v>406</v>
      </c>
      <c r="S108" t="s">
        <v>406</v>
      </c>
      <c r="T108" t="s">
        <v>407</v>
      </c>
      <c r="V108">
        <v>2018</v>
      </c>
      <c r="W108">
        <v>621</v>
      </c>
      <c r="Z108">
        <v>1433</v>
      </c>
      <c r="AA108" t="s">
        <v>334</v>
      </c>
      <c r="AB108" s="7">
        <v>15647.52</v>
      </c>
      <c r="AC108">
        <v>3352.48</v>
      </c>
      <c r="AF108">
        <v>1211</v>
      </c>
      <c r="AG108" s="5" t="s">
        <v>149</v>
      </c>
      <c r="AH108" t="s">
        <v>149</v>
      </c>
      <c r="AI108">
        <v>19000</v>
      </c>
      <c r="AJ108" t="s">
        <v>149</v>
      </c>
      <c r="AK108" t="s">
        <v>51</v>
      </c>
      <c r="AL108" s="3">
        <v>15647.52</v>
      </c>
      <c r="AM108" t="s">
        <v>52</v>
      </c>
      <c r="AO108" s="3">
        <f t="shared" si="2"/>
        <v>-27</v>
      </c>
      <c r="AQ108" s="10">
        <f t="shared" si="3"/>
        <v>-422483.04000000004</v>
      </c>
    </row>
    <row r="109" spans="1:43" ht="12.75">
      <c r="A109">
        <v>1030102999</v>
      </c>
      <c r="B109" t="s">
        <v>60</v>
      </c>
      <c r="C109">
        <v>4</v>
      </c>
      <c r="D109" t="s">
        <v>74</v>
      </c>
      <c r="E109">
        <v>1</v>
      </c>
      <c r="F109" t="s">
        <v>408</v>
      </c>
      <c r="G109" t="s">
        <v>194</v>
      </c>
      <c r="H109">
        <v>1159.99</v>
      </c>
      <c r="I109">
        <v>1159.99</v>
      </c>
      <c r="J109">
        <v>6444</v>
      </c>
      <c r="K109" s="5" t="s">
        <v>194</v>
      </c>
      <c r="L109">
        <v>6444</v>
      </c>
      <c r="M109" t="s">
        <v>134</v>
      </c>
      <c r="N109" t="s">
        <v>44</v>
      </c>
      <c r="O109" t="s">
        <v>194</v>
      </c>
      <c r="P109">
        <v>100060</v>
      </c>
      <c r="Q109" t="s">
        <v>305</v>
      </c>
      <c r="R109" t="s">
        <v>306</v>
      </c>
      <c r="S109" t="s">
        <v>306</v>
      </c>
      <c r="T109" t="s">
        <v>307</v>
      </c>
      <c r="V109">
        <v>2018</v>
      </c>
      <c r="W109">
        <v>402</v>
      </c>
      <c r="Z109">
        <v>1537</v>
      </c>
      <c r="AA109" t="s">
        <v>63</v>
      </c>
      <c r="AB109" s="7">
        <v>950.81</v>
      </c>
      <c r="AC109">
        <v>209.18</v>
      </c>
      <c r="AF109">
        <v>1356</v>
      </c>
      <c r="AG109" s="5" t="s">
        <v>69</v>
      </c>
      <c r="AH109" t="s">
        <v>69</v>
      </c>
      <c r="AI109">
        <v>1159.99</v>
      </c>
      <c r="AJ109" t="s">
        <v>69</v>
      </c>
      <c r="AK109" t="s">
        <v>51</v>
      </c>
      <c r="AL109" s="3">
        <v>950.81</v>
      </c>
      <c r="AM109" t="s">
        <v>52</v>
      </c>
      <c r="AO109" s="3">
        <f t="shared" si="2"/>
        <v>-9</v>
      </c>
      <c r="AQ109" s="10">
        <f t="shared" si="3"/>
        <v>-8557.289999999999</v>
      </c>
    </row>
    <row r="110" spans="1:43" ht="12.75">
      <c r="A110">
        <v>1030205004</v>
      </c>
      <c r="B110" t="s">
        <v>409</v>
      </c>
      <c r="C110">
        <v>3</v>
      </c>
      <c r="D110" t="s">
        <v>126</v>
      </c>
      <c r="E110">
        <v>1</v>
      </c>
      <c r="F110" t="s">
        <v>410</v>
      </c>
      <c r="G110" t="s">
        <v>411</v>
      </c>
      <c r="H110">
        <v>626.86</v>
      </c>
      <c r="I110">
        <v>626.86</v>
      </c>
      <c r="J110">
        <v>5398</v>
      </c>
      <c r="K110" s="5" t="s">
        <v>182</v>
      </c>
      <c r="L110">
        <v>5398</v>
      </c>
      <c r="M110" t="s">
        <v>95</v>
      </c>
      <c r="N110" t="s">
        <v>44</v>
      </c>
      <c r="O110" t="s">
        <v>54</v>
      </c>
      <c r="P110">
        <v>200987</v>
      </c>
      <c r="Q110" t="s">
        <v>412</v>
      </c>
      <c r="R110" t="s">
        <v>413</v>
      </c>
      <c r="S110" t="s">
        <v>413</v>
      </c>
      <c r="T110" t="s">
        <v>414</v>
      </c>
      <c r="V110">
        <v>2018</v>
      </c>
      <c r="W110">
        <v>152</v>
      </c>
      <c r="Z110">
        <v>1317</v>
      </c>
      <c r="AA110" t="s">
        <v>95</v>
      </c>
      <c r="AB110" s="7">
        <v>513.82</v>
      </c>
      <c r="AC110">
        <v>113.04</v>
      </c>
      <c r="AF110">
        <v>1099</v>
      </c>
      <c r="AG110" s="5" t="s">
        <v>95</v>
      </c>
      <c r="AH110" t="s">
        <v>95</v>
      </c>
      <c r="AI110">
        <v>626.86</v>
      </c>
      <c r="AJ110" t="s">
        <v>95</v>
      </c>
      <c r="AK110" t="s">
        <v>51</v>
      </c>
      <c r="AL110" s="3">
        <v>513.82</v>
      </c>
      <c r="AM110" t="s">
        <v>52</v>
      </c>
      <c r="AO110" s="3">
        <f t="shared" si="2"/>
        <v>-21</v>
      </c>
      <c r="AQ110" s="10">
        <f t="shared" si="3"/>
        <v>-10790.220000000001</v>
      </c>
    </row>
    <row r="111" spans="1:43" ht="12.75">
      <c r="A111">
        <v>1030205004</v>
      </c>
      <c r="B111" t="s">
        <v>409</v>
      </c>
      <c r="E111">
        <v>1</v>
      </c>
      <c r="F111" t="s">
        <v>415</v>
      </c>
      <c r="G111" t="s">
        <v>100</v>
      </c>
      <c r="H111">
        <v>277.86</v>
      </c>
      <c r="I111">
        <v>277.86</v>
      </c>
      <c r="J111">
        <v>5849</v>
      </c>
      <c r="K111" s="5" t="s">
        <v>89</v>
      </c>
      <c r="L111">
        <v>5849</v>
      </c>
      <c r="M111" t="s">
        <v>142</v>
      </c>
      <c r="N111" t="s">
        <v>44</v>
      </c>
      <c r="O111" t="s">
        <v>64</v>
      </c>
      <c r="P111">
        <v>200987</v>
      </c>
      <c r="Q111" t="s">
        <v>412</v>
      </c>
      <c r="R111" t="s">
        <v>413</v>
      </c>
      <c r="S111" t="s">
        <v>413</v>
      </c>
      <c r="T111" t="s">
        <v>414</v>
      </c>
      <c r="V111">
        <v>2018</v>
      </c>
      <c r="W111">
        <v>152</v>
      </c>
      <c r="Z111">
        <v>1436</v>
      </c>
      <c r="AA111" t="s">
        <v>149</v>
      </c>
      <c r="AB111" s="7">
        <v>227.75</v>
      </c>
      <c r="AC111">
        <v>50.11</v>
      </c>
      <c r="AF111">
        <v>1208</v>
      </c>
      <c r="AG111" s="5" t="s">
        <v>149</v>
      </c>
      <c r="AH111" t="s">
        <v>149</v>
      </c>
      <c r="AI111">
        <v>277.86</v>
      </c>
      <c r="AJ111" t="s">
        <v>149</v>
      </c>
      <c r="AK111" t="s">
        <v>51</v>
      </c>
      <c r="AL111" s="3">
        <v>227.75</v>
      </c>
      <c r="AM111" t="s">
        <v>52</v>
      </c>
      <c r="AO111" s="3">
        <f t="shared" si="2"/>
        <v>-18</v>
      </c>
      <c r="AQ111" s="10">
        <f t="shared" si="3"/>
        <v>-4099.5</v>
      </c>
    </row>
    <row r="112" spans="1:43" ht="12.75">
      <c r="A112">
        <v>1030205004</v>
      </c>
      <c r="B112" t="s">
        <v>409</v>
      </c>
      <c r="C112">
        <v>3</v>
      </c>
      <c r="D112" t="s">
        <v>126</v>
      </c>
      <c r="E112">
        <v>1</v>
      </c>
      <c r="F112" t="s">
        <v>416</v>
      </c>
      <c r="G112" t="s">
        <v>334</v>
      </c>
      <c r="H112">
        <v>717.01</v>
      </c>
      <c r="I112">
        <v>717.01</v>
      </c>
      <c r="J112">
        <v>6281</v>
      </c>
      <c r="K112" s="5" t="s">
        <v>149</v>
      </c>
      <c r="L112">
        <v>6281</v>
      </c>
      <c r="M112" t="s">
        <v>134</v>
      </c>
      <c r="N112" t="s">
        <v>44</v>
      </c>
      <c r="O112" t="s">
        <v>59</v>
      </c>
      <c r="P112">
        <v>200987</v>
      </c>
      <c r="Q112" t="s">
        <v>412</v>
      </c>
      <c r="R112" t="s">
        <v>413</v>
      </c>
      <c r="S112" t="s">
        <v>413</v>
      </c>
      <c r="T112" t="s">
        <v>414</v>
      </c>
      <c r="V112">
        <v>2018</v>
      </c>
      <c r="W112">
        <v>152</v>
      </c>
      <c r="Z112">
        <v>1527</v>
      </c>
      <c r="AA112" t="s">
        <v>134</v>
      </c>
      <c r="AB112" s="7">
        <v>587.71</v>
      </c>
      <c r="AC112">
        <v>129.3</v>
      </c>
      <c r="AF112">
        <v>1283</v>
      </c>
      <c r="AG112" s="5" t="s">
        <v>134</v>
      </c>
      <c r="AH112" t="s">
        <v>134</v>
      </c>
      <c r="AI112">
        <v>717.01</v>
      </c>
      <c r="AJ112" t="s">
        <v>134</v>
      </c>
      <c r="AK112" t="s">
        <v>51</v>
      </c>
      <c r="AL112" s="3">
        <v>587.71</v>
      </c>
      <c r="AM112" t="s">
        <v>52</v>
      </c>
      <c r="AO112" s="3">
        <f t="shared" si="2"/>
        <v>-23</v>
      </c>
      <c r="AQ112" s="10">
        <f t="shared" si="3"/>
        <v>-13517.330000000002</v>
      </c>
    </row>
    <row r="113" spans="1:43" ht="12.75">
      <c r="A113">
        <v>1030205004</v>
      </c>
      <c r="B113" t="s">
        <v>409</v>
      </c>
      <c r="C113">
        <v>3</v>
      </c>
      <c r="D113" t="s">
        <v>126</v>
      </c>
      <c r="E113">
        <v>1</v>
      </c>
      <c r="F113" t="s">
        <v>417</v>
      </c>
      <c r="G113" t="s">
        <v>160</v>
      </c>
      <c r="H113">
        <v>142.45</v>
      </c>
      <c r="I113">
        <v>142.45</v>
      </c>
      <c r="J113">
        <v>6698</v>
      </c>
      <c r="K113" s="5" t="s">
        <v>68</v>
      </c>
      <c r="L113">
        <v>6698</v>
      </c>
      <c r="M113" t="s">
        <v>68</v>
      </c>
      <c r="N113" t="s">
        <v>44</v>
      </c>
      <c r="O113" t="s">
        <v>84</v>
      </c>
      <c r="P113">
        <v>200987</v>
      </c>
      <c r="Q113" t="s">
        <v>412</v>
      </c>
      <c r="R113" t="s">
        <v>413</v>
      </c>
      <c r="S113" t="s">
        <v>413</v>
      </c>
      <c r="T113" t="s">
        <v>414</v>
      </c>
      <c r="V113">
        <v>2018</v>
      </c>
      <c r="W113">
        <v>152</v>
      </c>
      <c r="Z113">
        <v>1637</v>
      </c>
      <c r="AA113" t="s">
        <v>69</v>
      </c>
      <c r="AB113" s="7">
        <v>116.76</v>
      </c>
      <c r="AC113">
        <v>25.69</v>
      </c>
      <c r="AF113">
        <v>1391</v>
      </c>
      <c r="AG113" s="5" t="s">
        <v>124</v>
      </c>
      <c r="AH113" t="s">
        <v>124</v>
      </c>
      <c r="AI113">
        <v>142.45</v>
      </c>
      <c r="AJ113" t="s">
        <v>124</v>
      </c>
      <c r="AK113" t="s">
        <v>51</v>
      </c>
      <c r="AL113" s="3">
        <v>116.76</v>
      </c>
      <c r="AM113" t="s">
        <v>52</v>
      </c>
      <c r="AO113" s="3">
        <f t="shared" si="2"/>
        <v>-11</v>
      </c>
      <c r="AQ113" s="10">
        <f t="shared" si="3"/>
        <v>-1284.3600000000001</v>
      </c>
    </row>
    <row r="114" spans="1:43" ht="12.75">
      <c r="A114">
        <v>1030205004</v>
      </c>
      <c r="B114" t="s">
        <v>409</v>
      </c>
      <c r="C114">
        <v>3</v>
      </c>
      <c r="D114" t="s">
        <v>126</v>
      </c>
      <c r="E114">
        <v>1</v>
      </c>
      <c r="F114" t="s">
        <v>418</v>
      </c>
      <c r="G114" t="s">
        <v>419</v>
      </c>
      <c r="H114">
        <v>567.17</v>
      </c>
      <c r="I114">
        <v>567.17</v>
      </c>
      <c r="J114">
        <v>7112</v>
      </c>
      <c r="K114" s="5" t="s">
        <v>101</v>
      </c>
      <c r="L114">
        <v>7112</v>
      </c>
      <c r="M114" t="s">
        <v>124</v>
      </c>
      <c r="N114" t="s">
        <v>44</v>
      </c>
      <c r="O114" t="s">
        <v>420</v>
      </c>
      <c r="P114">
        <v>200987</v>
      </c>
      <c r="Q114" t="s">
        <v>412</v>
      </c>
      <c r="R114" t="s">
        <v>413</v>
      </c>
      <c r="S114" t="s">
        <v>413</v>
      </c>
      <c r="T114" t="s">
        <v>414</v>
      </c>
      <c r="V114">
        <v>2018</v>
      </c>
      <c r="W114">
        <v>152</v>
      </c>
      <c r="Z114">
        <v>1668</v>
      </c>
      <c r="AA114" t="s">
        <v>124</v>
      </c>
      <c r="AB114" s="7">
        <v>464.89</v>
      </c>
      <c r="AC114">
        <v>102.28</v>
      </c>
      <c r="AF114">
        <v>1392</v>
      </c>
      <c r="AG114" s="5" t="s">
        <v>124</v>
      </c>
      <c r="AH114" t="s">
        <v>124</v>
      </c>
      <c r="AI114">
        <v>567.17</v>
      </c>
      <c r="AJ114" t="s">
        <v>124</v>
      </c>
      <c r="AK114" t="s">
        <v>51</v>
      </c>
      <c r="AL114" s="3">
        <v>464.89</v>
      </c>
      <c r="AM114" t="s">
        <v>52</v>
      </c>
      <c r="AO114" s="3">
        <f t="shared" si="2"/>
        <v>-28</v>
      </c>
      <c r="AQ114" s="10">
        <f t="shared" si="3"/>
        <v>-13016.92</v>
      </c>
    </row>
    <row r="115" spans="1:43" ht="12.75">
      <c r="A115">
        <v>1040102003</v>
      </c>
      <c r="B115" t="s">
        <v>386</v>
      </c>
      <c r="C115">
        <v>4</v>
      </c>
      <c r="D115" t="s">
        <v>74</v>
      </c>
      <c r="E115">
        <v>1</v>
      </c>
      <c r="F115" t="s">
        <v>421</v>
      </c>
      <c r="G115" t="s">
        <v>299</v>
      </c>
      <c r="H115">
        <v>488</v>
      </c>
      <c r="I115">
        <v>488</v>
      </c>
      <c r="J115">
        <v>6321</v>
      </c>
      <c r="K115" s="5" t="s">
        <v>299</v>
      </c>
      <c r="L115">
        <v>6321</v>
      </c>
      <c r="M115" t="s">
        <v>134</v>
      </c>
      <c r="N115" t="s">
        <v>44</v>
      </c>
      <c r="O115" t="s">
        <v>59</v>
      </c>
      <c r="P115">
        <v>201714</v>
      </c>
      <c r="Q115" t="s">
        <v>422</v>
      </c>
      <c r="R115" t="s">
        <v>423</v>
      </c>
      <c r="S115" t="s">
        <v>424</v>
      </c>
      <c r="T115" t="s">
        <v>425</v>
      </c>
      <c r="V115">
        <v>2018</v>
      </c>
      <c r="W115">
        <v>697</v>
      </c>
      <c r="Z115">
        <v>1533</v>
      </c>
      <c r="AA115" t="s">
        <v>63</v>
      </c>
      <c r="AB115" s="7">
        <v>400</v>
      </c>
      <c r="AC115">
        <v>88</v>
      </c>
      <c r="AF115">
        <v>1355</v>
      </c>
      <c r="AG115" s="5" t="s">
        <v>69</v>
      </c>
      <c r="AH115" t="s">
        <v>69</v>
      </c>
      <c r="AI115">
        <v>488</v>
      </c>
      <c r="AJ115" t="s">
        <v>69</v>
      </c>
      <c r="AK115" t="s">
        <v>51</v>
      </c>
      <c r="AL115" s="3">
        <v>400</v>
      </c>
      <c r="AM115" t="s">
        <v>52</v>
      </c>
      <c r="AO115" s="3">
        <f t="shared" si="2"/>
        <v>-6</v>
      </c>
      <c r="AQ115" s="10">
        <f t="shared" si="3"/>
        <v>-2400</v>
      </c>
    </row>
    <row r="116" spans="1:43" ht="12.75">
      <c r="A116">
        <v>1030211999</v>
      </c>
      <c r="B116" t="s">
        <v>73</v>
      </c>
      <c r="C116">
        <v>4</v>
      </c>
      <c r="D116" t="s">
        <v>74</v>
      </c>
      <c r="E116">
        <v>1</v>
      </c>
      <c r="F116" t="s">
        <v>426</v>
      </c>
      <c r="G116" t="s">
        <v>204</v>
      </c>
      <c r="H116">
        <v>2258.95</v>
      </c>
      <c r="I116">
        <v>2258.74</v>
      </c>
      <c r="J116">
        <v>7269</v>
      </c>
      <c r="K116" s="5" t="s">
        <v>204</v>
      </c>
      <c r="L116">
        <v>7269</v>
      </c>
      <c r="M116" t="s">
        <v>84</v>
      </c>
      <c r="N116" t="s">
        <v>44</v>
      </c>
      <c r="O116" t="s">
        <v>205</v>
      </c>
      <c r="P116">
        <v>100125</v>
      </c>
      <c r="Q116" t="s">
        <v>427</v>
      </c>
      <c r="R116" t="s">
        <v>428</v>
      </c>
      <c r="S116" t="s">
        <v>428</v>
      </c>
      <c r="T116" t="s">
        <v>429</v>
      </c>
      <c r="V116">
        <v>2018</v>
      </c>
      <c r="W116">
        <v>368</v>
      </c>
      <c r="Z116">
        <v>1773</v>
      </c>
      <c r="AA116" t="s">
        <v>80</v>
      </c>
      <c r="AB116" s="7">
        <v>1851.39</v>
      </c>
      <c r="AC116">
        <v>407.35</v>
      </c>
      <c r="AF116">
        <v>1503</v>
      </c>
      <c r="AG116" s="5" t="s">
        <v>81</v>
      </c>
      <c r="AH116" t="s">
        <v>81</v>
      </c>
      <c r="AI116">
        <v>2258.74</v>
      </c>
      <c r="AJ116" t="s">
        <v>81</v>
      </c>
      <c r="AK116" t="s">
        <v>51</v>
      </c>
      <c r="AL116" s="3">
        <v>1851.39</v>
      </c>
      <c r="AM116" t="s">
        <v>52</v>
      </c>
      <c r="AO116" s="3">
        <f t="shared" si="2"/>
        <v>-19</v>
      </c>
      <c r="AQ116" s="10">
        <f t="shared" si="3"/>
        <v>-35176.41</v>
      </c>
    </row>
    <row r="117" spans="1:43" ht="12.75">
      <c r="A117">
        <v>1030209008</v>
      </c>
      <c r="B117" t="s">
        <v>303</v>
      </c>
      <c r="C117">
        <v>4</v>
      </c>
      <c r="D117" t="s">
        <v>74</v>
      </c>
      <c r="E117">
        <v>1</v>
      </c>
      <c r="F117" t="s">
        <v>430</v>
      </c>
      <c r="G117" t="s">
        <v>128</v>
      </c>
      <c r="H117">
        <v>499.99</v>
      </c>
      <c r="I117">
        <v>499.99</v>
      </c>
      <c r="J117">
        <v>6459</v>
      </c>
      <c r="K117" s="5" t="s">
        <v>128</v>
      </c>
      <c r="L117">
        <v>6459</v>
      </c>
      <c r="M117" t="s">
        <v>63</v>
      </c>
      <c r="N117" t="s">
        <v>44</v>
      </c>
      <c r="O117" t="s">
        <v>128</v>
      </c>
      <c r="P117">
        <v>100060</v>
      </c>
      <c r="Q117" t="s">
        <v>305</v>
      </c>
      <c r="R117" t="s">
        <v>306</v>
      </c>
      <c r="S117" t="s">
        <v>306</v>
      </c>
      <c r="T117" t="s">
        <v>307</v>
      </c>
      <c r="V117">
        <v>2018</v>
      </c>
      <c r="W117">
        <v>403</v>
      </c>
      <c r="Z117">
        <v>1544</v>
      </c>
      <c r="AA117" t="s">
        <v>68</v>
      </c>
      <c r="AB117" s="7">
        <v>409.83</v>
      </c>
      <c r="AC117">
        <v>90.16</v>
      </c>
      <c r="AF117">
        <v>1348</v>
      </c>
      <c r="AG117" s="5" t="s">
        <v>69</v>
      </c>
      <c r="AH117" t="s">
        <v>69</v>
      </c>
      <c r="AI117">
        <v>499.99</v>
      </c>
      <c r="AJ117" t="s">
        <v>69</v>
      </c>
      <c r="AK117" t="s">
        <v>51</v>
      </c>
      <c r="AL117" s="3">
        <v>409.83</v>
      </c>
      <c r="AM117" t="s">
        <v>52</v>
      </c>
      <c r="AO117" s="3">
        <f t="shared" si="2"/>
        <v>-10</v>
      </c>
      <c r="AQ117" s="10">
        <f t="shared" si="3"/>
        <v>-4098.3</v>
      </c>
    </row>
    <row r="118" spans="1:43" ht="12.75">
      <c r="A118">
        <v>1030102001</v>
      </c>
      <c r="B118" t="s">
        <v>180</v>
      </c>
      <c r="E118">
        <v>1</v>
      </c>
      <c r="F118" t="s">
        <v>431</v>
      </c>
      <c r="G118" t="s">
        <v>54</v>
      </c>
      <c r="H118">
        <v>661.8</v>
      </c>
      <c r="I118">
        <v>661.8</v>
      </c>
      <c r="J118">
        <v>7111</v>
      </c>
      <c r="K118" s="5" t="s">
        <v>101</v>
      </c>
      <c r="L118">
        <v>7111</v>
      </c>
      <c r="M118" t="s">
        <v>204</v>
      </c>
      <c r="N118" t="s">
        <v>44</v>
      </c>
      <c r="O118" t="s">
        <v>129</v>
      </c>
      <c r="P118">
        <v>201533</v>
      </c>
      <c r="Q118" t="s">
        <v>432</v>
      </c>
      <c r="R118" t="s">
        <v>433</v>
      </c>
      <c r="S118" t="s">
        <v>433</v>
      </c>
      <c r="T118" t="s">
        <v>434</v>
      </c>
      <c r="V118">
        <v>2018</v>
      </c>
      <c r="W118">
        <v>469</v>
      </c>
      <c r="Z118">
        <v>1768</v>
      </c>
      <c r="AA118" t="s">
        <v>207</v>
      </c>
      <c r="AB118" s="7">
        <v>542.46</v>
      </c>
      <c r="AC118">
        <v>119.34</v>
      </c>
      <c r="AF118">
        <v>1496</v>
      </c>
      <c r="AG118" s="5" t="s">
        <v>207</v>
      </c>
      <c r="AH118" t="s">
        <v>207</v>
      </c>
      <c r="AI118">
        <v>661.8</v>
      </c>
      <c r="AJ118" t="s">
        <v>207</v>
      </c>
      <c r="AK118" t="s">
        <v>51</v>
      </c>
      <c r="AL118" s="3">
        <v>542.46</v>
      </c>
      <c r="AM118" t="s">
        <v>52</v>
      </c>
      <c r="AO118" s="3">
        <f t="shared" si="2"/>
        <v>-16</v>
      </c>
      <c r="AQ118" s="10">
        <f t="shared" si="3"/>
        <v>-8679.36</v>
      </c>
    </row>
    <row r="119" spans="1:43" ht="12.75">
      <c r="A119">
        <v>1030102001</v>
      </c>
      <c r="B119" t="s">
        <v>180</v>
      </c>
      <c r="E119">
        <v>1</v>
      </c>
      <c r="F119" t="s">
        <v>435</v>
      </c>
      <c r="G119" t="s">
        <v>54</v>
      </c>
      <c r="H119">
        <v>214.49</v>
      </c>
      <c r="I119">
        <v>214.49</v>
      </c>
      <c r="J119">
        <v>7110</v>
      </c>
      <c r="K119" s="5" t="s">
        <v>101</v>
      </c>
      <c r="L119">
        <v>7110</v>
      </c>
      <c r="M119" t="s">
        <v>204</v>
      </c>
      <c r="N119" t="s">
        <v>44</v>
      </c>
      <c r="O119" t="s">
        <v>129</v>
      </c>
      <c r="P119">
        <v>201533</v>
      </c>
      <c r="Q119" t="s">
        <v>432</v>
      </c>
      <c r="R119" t="s">
        <v>433</v>
      </c>
      <c r="S119" t="s">
        <v>433</v>
      </c>
      <c r="T119" t="s">
        <v>436</v>
      </c>
      <c r="V119">
        <v>2018</v>
      </c>
      <c r="W119">
        <v>469</v>
      </c>
      <c r="Z119">
        <v>1769</v>
      </c>
      <c r="AA119" t="s">
        <v>207</v>
      </c>
      <c r="AB119" s="7">
        <v>175.81</v>
      </c>
      <c r="AC119">
        <v>38.68</v>
      </c>
      <c r="AF119">
        <v>1497</v>
      </c>
      <c r="AG119" s="5" t="s">
        <v>207</v>
      </c>
      <c r="AH119" t="s">
        <v>207</v>
      </c>
      <c r="AI119">
        <v>214.49</v>
      </c>
      <c r="AJ119" t="s">
        <v>207</v>
      </c>
      <c r="AK119" t="s">
        <v>51</v>
      </c>
      <c r="AL119" s="3">
        <v>175.81</v>
      </c>
      <c r="AM119" t="s">
        <v>52</v>
      </c>
      <c r="AO119" s="3">
        <f t="shared" si="2"/>
        <v>-16</v>
      </c>
      <c r="AQ119" s="10">
        <f t="shared" si="3"/>
        <v>-2812.96</v>
      </c>
    </row>
    <row r="120" spans="1:43" ht="12.75">
      <c r="A120">
        <v>1030205004</v>
      </c>
      <c r="B120" t="s">
        <v>409</v>
      </c>
      <c r="E120">
        <v>1</v>
      </c>
      <c r="F120" t="s">
        <v>437</v>
      </c>
      <c r="G120" t="s">
        <v>313</v>
      </c>
      <c r="H120">
        <v>14.25</v>
      </c>
      <c r="I120">
        <v>14.25</v>
      </c>
      <c r="J120">
        <v>5886</v>
      </c>
      <c r="K120" s="5" t="s">
        <v>116</v>
      </c>
      <c r="L120">
        <v>5886</v>
      </c>
      <c r="M120" t="s">
        <v>142</v>
      </c>
      <c r="N120" t="s">
        <v>44</v>
      </c>
      <c r="O120" t="s">
        <v>69</v>
      </c>
      <c r="P120">
        <v>201014</v>
      </c>
      <c r="Q120" t="s">
        <v>438</v>
      </c>
      <c r="R120" t="s">
        <v>439</v>
      </c>
      <c r="S120" t="s">
        <v>439</v>
      </c>
      <c r="T120" t="s">
        <v>440</v>
      </c>
      <c r="V120">
        <v>2018</v>
      </c>
      <c r="W120">
        <v>154</v>
      </c>
      <c r="Z120">
        <v>1450</v>
      </c>
      <c r="AA120" t="s">
        <v>149</v>
      </c>
      <c r="AB120" s="7">
        <v>11.68</v>
      </c>
      <c r="AC120">
        <v>2.57</v>
      </c>
      <c r="AF120">
        <v>1195</v>
      </c>
      <c r="AG120" s="5" t="s">
        <v>149</v>
      </c>
      <c r="AH120" t="s">
        <v>149</v>
      </c>
      <c r="AI120">
        <v>14.25</v>
      </c>
      <c r="AJ120" t="s">
        <v>149</v>
      </c>
      <c r="AK120" t="s">
        <v>51</v>
      </c>
      <c r="AL120" s="3">
        <v>11.68</v>
      </c>
      <c r="AM120" t="s">
        <v>52</v>
      </c>
      <c r="AO120" s="3">
        <f t="shared" si="2"/>
        <v>-19</v>
      </c>
      <c r="AQ120" s="10">
        <f t="shared" si="3"/>
        <v>-221.92</v>
      </c>
    </row>
    <row r="121" spans="1:43" ht="12.75">
      <c r="A121">
        <v>1030205004</v>
      </c>
      <c r="B121" t="s">
        <v>409</v>
      </c>
      <c r="E121">
        <v>1</v>
      </c>
      <c r="F121" t="s">
        <v>441</v>
      </c>
      <c r="G121" t="s">
        <v>313</v>
      </c>
      <c r="H121">
        <v>14.92</v>
      </c>
      <c r="I121">
        <v>14.92</v>
      </c>
      <c r="J121">
        <v>5881</v>
      </c>
      <c r="K121" s="5" t="s">
        <v>116</v>
      </c>
      <c r="L121">
        <v>5881</v>
      </c>
      <c r="M121" t="s">
        <v>142</v>
      </c>
      <c r="N121" t="s">
        <v>44</v>
      </c>
      <c r="O121" t="s">
        <v>69</v>
      </c>
      <c r="P121">
        <v>201014</v>
      </c>
      <c r="Q121" t="s">
        <v>438</v>
      </c>
      <c r="R121" t="s">
        <v>439</v>
      </c>
      <c r="S121" t="s">
        <v>439</v>
      </c>
      <c r="T121" t="s">
        <v>440</v>
      </c>
      <c r="V121">
        <v>2018</v>
      </c>
      <c r="W121">
        <v>154</v>
      </c>
      <c r="Z121">
        <v>1449</v>
      </c>
      <c r="AA121" t="s">
        <v>149</v>
      </c>
      <c r="AB121" s="7">
        <v>12.23</v>
      </c>
      <c r="AC121">
        <v>2.69</v>
      </c>
      <c r="AF121">
        <v>1194</v>
      </c>
      <c r="AG121" s="5" t="s">
        <v>149</v>
      </c>
      <c r="AH121" t="s">
        <v>149</v>
      </c>
      <c r="AI121">
        <v>14.92</v>
      </c>
      <c r="AJ121" t="s">
        <v>149</v>
      </c>
      <c r="AK121" t="s">
        <v>51</v>
      </c>
      <c r="AL121" s="3">
        <v>12.23</v>
      </c>
      <c r="AM121" t="s">
        <v>52</v>
      </c>
      <c r="AO121" s="3">
        <f t="shared" si="2"/>
        <v>-19</v>
      </c>
      <c r="AQ121" s="10">
        <f t="shared" si="3"/>
        <v>-232.37</v>
      </c>
    </row>
    <row r="122" spans="1:43" ht="12.75">
      <c r="A122">
        <v>1030205004</v>
      </c>
      <c r="B122" t="s">
        <v>409</v>
      </c>
      <c r="E122">
        <v>1</v>
      </c>
      <c r="F122" t="s">
        <v>442</v>
      </c>
      <c r="G122" t="s">
        <v>313</v>
      </c>
      <c r="H122">
        <v>16.36</v>
      </c>
      <c r="I122">
        <v>16.36</v>
      </c>
      <c r="J122">
        <v>5882</v>
      </c>
      <c r="K122" s="5" t="s">
        <v>116</v>
      </c>
      <c r="L122">
        <v>5882</v>
      </c>
      <c r="M122" t="s">
        <v>142</v>
      </c>
      <c r="N122" t="s">
        <v>44</v>
      </c>
      <c r="O122" t="s">
        <v>69</v>
      </c>
      <c r="P122">
        <v>201014</v>
      </c>
      <c r="Q122" t="s">
        <v>438</v>
      </c>
      <c r="R122" t="s">
        <v>439</v>
      </c>
      <c r="S122" t="s">
        <v>439</v>
      </c>
      <c r="T122" t="s">
        <v>440</v>
      </c>
      <c r="V122">
        <v>2018</v>
      </c>
      <c r="W122">
        <v>154</v>
      </c>
      <c r="Z122">
        <v>1448</v>
      </c>
      <c r="AA122" t="s">
        <v>149</v>
      </c>
      <c r="AB122" s="7">
        <v>13.41</v>
      </c>
      <c r="AC122">
        <v>2.95</v>
      </c>
      <c r="AF122">
        <v>1193</v>
      </c>
      <c r="AG122" s="5" t="s">
        <v>149</v>
      </c>
      <c r="AH122" t="s">
        <v>149</v>
      </c>
      <c r="AI122">
        <v>16.36</v>
      </c>
      <c r="AJ122" t="s">
        <v>149</v>
      </c>
      <c r="AK122" t="s">
        <v>51</v>
      </c>
      <c r="AL122" s="3">
        <v>13.41</v>
      </c>
      <c r="AM122" t="s">
        <v>52</v>
      </c>
      <c r="AO122" s="3">
        <f t="shared" si="2"/>
        <v>-19</v>
      </c>
      <c r="AQ122" s="10">
        <f t="shared" si="3"/>
        <v>-254.79</v>
      </c>
    </row>
    <row r="123" spans="1:43" ht="12.75">
      <c r="A123">
        <v>1030205004</v>
      </c>
      <c r="B123" t="s">
        <v>409</v>
      </c>
      <c r="E123">
        <v>1</v>
      </c>
      <c r="F123" t="s">
        <v>443</v>
      </c>
      <c r="G123" t="s">
        <v>313</v>
      </c>
      <c r="H123">
        <v>20.26</v>
      </c>
      <c r="I123">
        <v>20.26</v>
      </c>
      <c r="J123">
        <v>5884</v>
      </c>
      <c r="K123" s="5" t="s">
        <v>116</v>
      </c>
      <c r="L123">
        <v>5884</v>
      </c>
      <c r="M123" t="s">
        <v>142</v>
      </c>
      <c r="N123" t="s">
        <v>44</v>
      </c>
      <c r="O123" t="s">
        <v>69</v>
      </c>
      <c r="P123">
        <v>201014</v>
      </c>
      <c r="Q123" t="s">
        <v>438</v>
      </c>
      <c r="R123" t="s">
        <v>439</v>
      </c>
      <c r="S123" t="s">
        <v>439</v>
      </c>
      <c r="T123" t="s">
        <v>440</v>
      </c>
      <c r="V123">
        <v>2018</v>
      </c>
      <c r="W123">
        <v>154</v>
      </c>
      <c r="Z123">
        <v>1447</v>
      </c>
      <c r="AA123" t="s">
        <v>149</v>
      </c>
      <c r="AB123" s="7">
        <v>16.61</v>
      </c>
      <c r="AC123">
        <v>3.65</v>
      </c>
      <c r="AF123">
        <v>1192</v>
      </c>
      <c r="AG123" s="5" t="s">
        <v>149</v>
      </c>
      <c r="AH123" t="s">
        <v>149</v>
      </c>
      <c r="AI123">
        <v>20.26</v>
      </c>
      <c r="AJ123" t="s">
        <v>149</v>
      </c>
      <c r="AK123" t="s">
        <v>51</v>
      </c>
      <c r="AL123" s="3">
        <v>16.61</v>
      </c>
      <c r="AM123" t="s">
        <v>52</v>
      </c>
      <c r="AO123" s="3">
        <f t="shared" si="2"/>
        <v>-19</v>
      </c>
      <c r="AQ123" s="10">
        <f t="shared" si="3"/>
        <v>-315.59</v>
      </c>
    </row>
    <row r="124" spans="1:43" ht="12.75">
      <c r="A124">
        <v>1030205004</v>
      </c>
      <c r="B124" t="s">
        <v>409</v>
      </c>
      <c r="E124">
        <v>1</v>
      </c>
      <c r="F124" t="s">
        <v>444</v>
      </c>
      <c r="G124" t="s">
        <v>313</v>
      </c>
      <c r="H124">
        <v>22.52</v>
      </c>
      <c r="I124">
        <v>22.52</v>
      </c>
      <c r="J124">
        <v>5883</v>
      </c>
      <c r="K124" s="5" t="s">
        <v>116</v>
      </c>
      <c r="L124">
        <v>5883</v>
      </c>
      <c r="M124" t="s">
        <v>142</v>
      </c>
      <c r="N124" t="s">
        <v>44</v>
      </c>
      <c r="O124" t="s">
        <v>69</v>
      </c>
      <c r="P124">
        <v>201014</v>
      </c>
      <c r="Q124" t="s">
        <v>438</v>
      </c>
      <c r="R124" t="s">
        <v>439</v>
      </c>
      <c r="S124" t="s">
        <v>439</v>
      </c>
      <c r="T124" t="s">
        <v>440</v>
      </c>
      <c r="V124">
        <v>2018</v>
      </c>
      <c r="W124">
        <v>397</v>
      </c>
      <c r="Z124">
        <v>1453</v>
      </c>
      <c r="AA124" t="s">
        <v>149</v>
      </c>
      <c r="AB124" s="7">
        <v>18.46</v>
      </c>
      <c r="AC124">
        <v>4.06</v>
      </c>
      <c r="AF124">
        <v>1198</v>
      </c>
      <c r="AG124" s="5" t="s">
        <v>149</v>
      </c>
      <c r="AH124" t="s">
        <v>149</v>
      </c>
      <c r="AI124">
        <v>22.52</v>
      </c>
      <c r="AJ124" t="s">
        <v>149</v>
      </c>
      <c r="AK124" t="s">
        <v>51</v>
      </c>
      <c r="AL124" s="3">
        <v>18.46</v>
      </c>
      <c r="AM124" t="s">
        <v>52</v>
      </c>
      <c r="AO124" s="3">
        <f t="shared" si="2"/>
        <v>-19</v>
      </c>
      <c r="AQ124" s="10">
        <f t="shared" si="3"/>
        <v>-350.74</v>
      </c>
    </row>
    <row r="125" spans="1:43" ht="12.75">
      <c r="A125">
        <v>1030205004</v>
      </c>
      <c r="B125" t="s">
        <v>409</v>
      </c>
      <c r="E125">
        <v>1</v>
      </c>
      <c r="F125" t="s">
        <v>445</v>
      </c>
      <c r="G125" t="s">
        <v>313</v>
      </c>
      <c r="H125">
        <v>24.77</v>
      </c>
      <c r="I125">
        <v>24.77</v>
      </c>
      <c r="J125">
        <v>5885</v>
      </c>
      <c r="K125" s="5" t="s">
        <v>116</v>
      </c>
      <c r="L125">
        <v>5885</v>
      </c>
      <c r="M125" t="s">
        <v>142</v>
      </c>
      <c r="N125" t="s">
        <v>44</v>
      </c>
      <c r="O125" t="s">
        <v>69</v>
      </c>
      <c r="P125">
        <v>201014</v>
      </c>
      <c r="Q125" t="s">
        <v>438</v>
      </c>
      <c r="R125" t="s">
        <v>439</v>
      </c>
      <c r="S125" t="s">
        <v>439</v>
      </c>
      <c r="T125" t="s">
        <v>440</v>
      </c>
      <c r="V125">
        <v>2018</v>
      </c>
      <c r="W125">
        <v>397</v>
      </c>
      <c r="Z125">
        <v>1452</v>
      </c>
      <c r="AA125" t="s">
        <v>149</v>
      </c>
      <c r="AB125" s="7">
        <v>20.3</v>
      </c>
      <c r="AC125">
        <v>4.47</v>
      </c>
      <c r="AF125">
        <v>1197</v>
      </c>
      <c r="AG125" s="5" t="s">
        <v>149</v>
      </c>
      <c r="AH125" t="s">
        <v>149</v>
      </c>
      <c r="AI125">
        <v>24.77</v>
      </c>
      <c r="AJ125" t="s">
        <v>149</v>
      </c>
      <c r="AK125" t="s">
        <v>51</v>
      </c>
      <c r="AL125" s="3">
        <v>20.3</v>
      </c>
      <c r="AM125" t="s">
        <v>52</v>
      </c>
      <c r="AO125" s="3">
        <f t="shared" si="2"/>
        <v>-19</v>
      </c>
      <c r="AQ125" s="10">
        <f t="shared" si="3"/>
        <v>-385.7</v>
      </c>
    </row>
    <row r="126" spans="1:43" ht="12.75">
      <c r="A126">
        <v>1030205004</v>
      </c>
      <c r="B126" t="s">
        <v>409</v>
      </c>
      <c r="E126">
        <v>1</v>
      </c>
      <c r="F126" t="s">
        <v>446</v>
      </c>
      <c r="G126" t="s">
        <v>313</v>
      </c>
      <c r="H126">
        <v>40.61</v>
      </c>
      <c r="I126">
        <v>40.61</v>
      </c>
      <c r="J126">
        <v>5890</v>
      </c>
      <c r="K126" s="5" t="s">
        <v>116</v>
      </c>
      <c r="L126">
        <v>5890</v>
      </c>
      <c r="M126" t="s">
        <v>142</v>
      </c>
      <c r="N126" t="s">
        <v>44</v>
      </c>
      <c r="O126" t="s">
        <v>69</v>
      </c>
      <c r="P126">
        <v>201014</v>
      </c>
      <c r="Q126" t="s">
        <v>438</v>
      </c>
      <c r="R126" t="s">
        <v>439</v>
      </c>
      <c r="S126" t="s">
        <v>439</v>
      </c>
      <c r="T126" t="s">
        <v>440</v>
      </c>
      <c r="V126">
        <v>2018</v>
      </c>
      <c r="W126">
        <v>154</v>
      </c>
      <c r="Z126">
        <v>1446</v>
      </c>
      <c r="AA126" t="s">
        <v>149</v>
      </c>
      <c r="AB126" s="7">
        <v>33.29</v>
      </c>
      <c r="AC126">
        <v>7.32</v>
      </c>
      <c r="AF126">
        <v>1191</v>
      </c>
      <c r="AG126" s="5" t="s">
        <v>149</v>
      </c>
      <c r="AH126" t="s">
        <v>149</v>
      </c>
      <c r="AI126">
        <v>40.61</v>
      </c>
      <c r="AJ126" t="s">
        <v>149</v>
      </c>
      <c r="AK126" t="s">
        <v>51</v>
      </c>
      <c r="AL126" s="3">
        <v>33.29</v>
      </c>
      <c r="AM126" t="s">
        <v>52</v>
      </c>
      <c r="AO126" s="3">
        <f t="shared" si="2"/>
        <v>-19</v>
      </c>
      <c r="AQ126" s="10">
        <f t="shared" si="3"/>
        <v>-632.51</v>
      </c>
    </row>
    <row r="127" spans="1:43" ht="12.75">
      <c r="A127">
        <v>1030205004</v>
      </c>
      <c r="B127" t="s">
        <v>409</v>
      </c>
      <c r="E127">
        <v>1</v>
      </c>
      <c r="F127" t="s">
        <v>447</v>
      </c>
      <c r="G127" t="s">
        <v>313</v>
      </c>
      <c r="H127">
        <v>44.87</v>
      </c>
      <c r="I127">
        <v>44.87</v>
      </c>
      <c r="J127">
        <v>5891</v>
      </c>
      <c r="K127" s="5" t="s">
        <v>116</v>
      </c>
      <c r="L127">
        <v>5891</v>
      </c>
      <c r="M127" t="s">
        <v>142</v>
      </c>
      <c r="N127" t="s">
        <v>44</v>
      </c>
      <c r="O127" t="s">
        <v>69</v>
      </c>
      <c r="P127">
        <v>201014</v>
      </c>
      <c r="Q127" t="s">
        <v>438</v>
      </c>
      <c r="R127" t="s">
        <v>439</v>
      </c>
      <c r="S127" t="s">
        <v>439</v>
      </c>
      <c r="T127" t="s">
        <v>440</v>
      </c>
      <c r="V127">
        <v>2018</v>
      </c>
      <c r="W127">
        <v>154</v>
      </c>
      <c r="Z127">
        <v>1445</v>
      </c>
      <c r="AA127" t="s">
        <v>149</v>
      </c>
      <c r="AB127" s="7">
        <v>36.78</v>
      </c>
      <c r="AC127">
        <v>8.09</v>
      </c>
      <c r="AF127">
        <v>1190</v>
      </c>
      <c r="AG127" s="5" t="s">
        <v>149</v>
      </c>
      <c r="AH127" t="s">
        <v>149</v>
      </c>
      <c r="AI127">
        <v>44.87</v>
      </c>
      <c r="AJ127" t="s">
        <v>149</v>
      </c>
      <c r="AK127" t="s">
        <v>51</v>
      </c>
      <c r="AL127" s="3">
        <v>36.78</v>
      </c>
      <c r="AM127" t="s">
        <v>52</v>
      </c>
      <c r="AO127" s="3">
        <f t="shared" si="2"/>
        <v>-19</v>
      </c>
      <c r="AQ127" s="10">
        <f t="shared" si="3"/>
        <v>-698.82</v>
      </c>
    </row>
    <row r="128" spans="1:43" ht="12.75">
      <c r="A128">
        <v>1030205004</v>
      </c>
      <c r="B128" t="s">
        <v>409</v>
      </c>
      <c r="E128">
        <v>1</v>
      </c>
      <c r="F128" t="s">
        <v>448</v>
      </c>
      <c r="G128" t="s">
        <v>313</v>
      </c>
      <c r="H128">
        <v>60.28</v>
      </c>
      <c r="I128">
        <v>60.28</v>
      </c>
      <c r="J128">
        <v>5888</v>
      </c>
      <c r="K128" s="5" t="s">
        <v>116</v>
      </c>
      <c r="L128">
        <v>5888</v>
      </c>
      <c r="M128" t="s">
        <v>142</v>
      </c>
      <c r="N128" t="s">
        <v>44</v>
      </c>
      <c r="O128" t="s">
        <v>69</v>
      </c>
      <c r="P128">
        <v>201014</v>
      </c>
      <c r="Q128" t="s">
        <v>438</v>
      </c>
      <c r="R128" t="s">
        <v>439</v>
      </c>
      <c r="S128" t="s">
        <v>439</v>
      </c>
      <c r="T128" t="s">
        <v>440</v>
      </c>
      <c r="V128">
        <v>2018</v>
      </c>
      <c r="W128">
        <v>154</v>
      </c>
      <c r="Z128">
        <v>1444</v>
      </c>
      <c r="AA128" t="s">
        <v>149</v>
      </c>
      <c r="AB128" s="7">
        <v>49.41</v>
      </c>
      <c r="AC128">
        <v>10.87</v>
      </c>
      <c r="AF128">
        <v>1189</v>
      </c>
      <c r="AG128" s="5" t="s">
        <v>149</v>
      </c>
      <c r="AH128" t="s">
        <v>149</v>
      </c>
      <c r="AI128">
        <v>60.28</v>
      </c>
      <c r="AJ128" t="s">
        <v>149</v>
      </c>
      <c r="AK128" t="s">
        <v>51</v>
      </c>
      <c r="AL128" s="3">
        <v>49.41</v>
      </c>
      <c r="AM128" t="s">
        <v>52</v>
      </c>
      <c r="AO128" s="3">
        <f t="shared" si="2"/>
        <v>-19</v>
      </c>
      <c r="AQ128" s="10">
        <f t="shared" si="3"/>
        <v>-938.79</v>
      </c>
    </row>
    <row r="129" spans="1:43" ht="12.75">
      <c r="A129">
        <v>1030205004</v>
      </c>
      <c r="B129" t="s">
        <v>409</v>
      </c>
      <c r="E129">
        <v>1</v>
      </c>
      <c r="F129" t="s">
        <v>449</v>
      </c>
      <c r="G129" t="s">
        <v>313</v>
      </c>
      <c r="H129">
        <v>97.09</v>
      </c>
      <c r="I129">
        <v>97.09</v>
      </c>
      <c r="J129">
        <v>5889</v>
      </c>
      <c r="K129" s="5" t="s">
        <v>116</v>
      </c>
      <c r="L129">
        <v>5889</v>
      </c>
      <c r="M129" t="s">
        <v>142</v>
      </c>
      <c r="N129" t="s">
        <v>44</v>
      </c>
      <c r="O129" t="s">
        <v>69</v>
      </c>
      <c r="P129">
        <v>201014</v>
      </c>
      <c r="Q129" t="s">
        <v>438</v>
      </c>
      <c r="R129" t="s">
        <v>439</v>
      </c>
      <c r="S129" t="s">
        <v>439</v>
      </c>
      <c r="T129" t="s">
        <v>440</v>
      </c>
      <c r="V129">
        <v>2018</v>
      </c>
      <c r="W129">
        <v>155</v>
      </c>
      <c r="Z129">
        <v>1451</v>
      </c>
      <c r="AA129" t="s">
        <v>149</v>
      </c>
      <c r="AB129" s="7">
        <v>79.58</v>
      </c>
      <c r="AC129">
        <v>17.51</v>
      </c>
      <c r="AF129">
        <v>1196</v>
      </c>
      <c r="AG129" s="5" t="s">
        <v>149</v>
      </c>
      <c r="AH129" t="s">
        <v>149</v>
      </c>
      <c r="AI129">
        <v>97.09</v>
      </c>
      <c r="AJ129" t="s">
        <v>149</v>
      </c>
      <c r="AK129" t="s">
        <v>51</v>
      </c>
      <c r="AL129" s="3">
        <v>79.58</v>
      </c>
      <c r="AM129" t="s">
        <v>52</v>
      </c>
      <c r="AO129" s="3">
        <f t="shared" si="2"/>
        <v>-19</v>
      </c>
      <c r="AQ129" s="10">
        <f t="shared" si="3"/>
        <v>-1512.02</v>
      </c>
    </row>
    <row r="130" spans="1:43" ht="12.75">
      <c r="A130">
        <v>1030205004</v>
      </c>
      <c r="B130" t="s">
        <v>409</v>
      </c>
      <c r="E130">
        <v>1</v>
      </c>
      <c r="F130" t="s">
        <v>450</v>
      </c>
      <c r="G130" t="s">
        <v>313</v>
      </c>
      <c r="H130">
        <v>153.59</v>
      </c>
      <c r="I130">
        <v>153.59</v>
      </c>
      <c r="J130">
        <v>5887</v>
      </c>
      <c r="K130" s="5" t="s">
        <v>116</v>
      </c>
      <c r="L130">
        <v>5887</v>
      </c>
      <c r="M130" t="s">
        <v>142</v>
      </c>
      <c r="N130" t="s">
        <v>44</v>
      </c>
      <c r="O130" t="s">
        <v>69</v>
      </c>
      <c r="P130">
        <v>201014</v>
      </c>
      <c r="Q130" t="s">
        <v>438</v>
      </c>
      <c r="R130" t="s">
        <v>439</v>
      </c>
      <c r="S130" t="s">
        <v>439</v>
      </c>
      <c r="T130" t="s">
        <v>440</v>
      </c>
      <c r="V130">
        <v>2018</v>
      </c>
      <c r="W130">
        <v>154</v>
      </c>
      <c r="Z130">
        <v>1443</v>
      </c>
      <c r="AA130" t="s">
        <v>149</v>
      </c>
      <c r="AB130" s="7">
        <v>125.89</v>
      </c>
      <c r="AC130">
        <v>27.7</v>
      </c>
      <c r="AF130">
        <v>1188</v>
      </c>
      <c r="AG130" s="5" t="s">
        <v>149</v>
      </c>
      <c r="AH130" t="s">
        <v>149</v>
      </c>
      <c r="AI130">
        <v>153.59</v>
      </c>
      <c r="AJ130" t="s">
        <v>149</v>
      </c>
      <c r="AK130" t="s">
        <v>51</v>
      </c>
      <c r="AL130" s="3">
        <v>125.89</v>
      </c>
      <c r="AM130" t="s">
        <v>52</v>
      </c>
      <c r="AO130" s="3">
        <f t="shared" si="2"/>
        <v>-19</v>
      </c>
      <c r="AQ130" s="10">
        <f t="shared" si="3"/>
        <v>-2391.91</v>
      </c>
    </row>
    <row r="131" spans="1:43" ht="12.75">
      <c r="A131">
        <v>1030205004</v>
      </c>
      <c r="B131" t="s">
        <v>409</v>
      </c>
      <c r="E131">
        <v>1</v>
      </c>
      <c r="F131" t="s">
        <v>451</v>
      </c>
      <c r="G131" t="s">
        <v>313</v>
      </c>
      <c r="H131">
        <v>173.72</v>
      </c>
      <c r="I131">
        <v>173.72</v>
      </c>
      <c r="J131">
        <v>5893</v>
      </c>
      <c r="K131" s="5" t="s">
        <v>116</v>
      </c>
      <c r="L131">
        <v>5893</v>
      </c>
      <c r="M131" t="s">
        <v>142</v>
      </c>
      <c r="N131" t="s">
        <v>44</v>
      </c>
      <c r="O131" t="s">
        <v>69</v>
      </c>
      <c r="P131">
        <v>201014</v>
      </c>
      <c r="Q131" t="s">
        <v>438</v>
      </c>
      <c r="R131" t="s">
        <v>439</v>
      </c>
      <c r="S131" t="s">
        <v>439</v>
      </c>
      <c r="T131" t="s">
        <v>440</v>
      </c>
      <c r="V131">
        <v>2018</v>
      </c>
      <c r="W131">
        <v>154</v>
      </c>
      <c r="Z131">
        <v>1442</v>
      </c>
      <c r="AA131" t="s">
        <v>149</v>
      </c>
      <c r="AB131" s="7">
        <v>142.39</v>
      </c>
      <c r="AC131">
        <v>31.33</v>
      </c>
      <c r="AF131">
        <v>1187</v>
      </c>
      <c r="AG131" s="5" t="s">
        <v>149</v>
      </c>
      <c r="AH131" t="s">
        <v>149</v>
      </c>
      <c r="AI131">
        <v>173.72</v>
      </c>
      <c r="AJ131" t="s">
        <v>149</v>
      </c>
      <c r="AK131" t="s">
        <v>51</v>
      </c>
      <c r="AL131" s="3">
        <v>142.39</v>
      </c>
      <c r="AM131" t="s">
        <v>52</v>
      </c>
      <c r="AO131" s="3">
        <f aca="true" t="shared" si="4" ref="AO131:AO179">(AG131-(K131+30))</f>
        <v>-19</v>
      </c>
      <c r="AQ131" s="10">
        <f aca="true" t="shared" si="5" ref="AQ131:AQ179">(AO131*AL131)</f>
        <v>-2705.41</v>
      </c>
    </row>
    <row r="132" spans="1:43" ht="12.75">
      <c r="A132">
        <v>1030205004</v>
      </c>
      <c r="B132" t="s">
        <v>409</v>
      </c>
      <c r="E132">
        <v>1</v>
      </c>
      <c r="F132" t="s">
        <v>452</v>
      </c>
      <c r="G132" t="s">
        <v>313</v>
      </c>
      <c r="H132">
        <v>188.56</v>
      </c>
      <c r="I132">
        <v>188.56</v>
      </c>
      <c r="J132">
        <v>5892</v>
      </c>
      <c r="K132" s="5" t="s">
        <v>116</v>
      </c>
      <c r="L132">
        <v>5892</v>
      </c>
      <c r="M132" t="s">
        <v>142</v>
      </c>
      <c r="N132" t="s">
        <v>44</v>
      </c>
      <c r="O132" t="s">
        <v>69</v>
      </c>
      <c r="P132">
        <v>201014</v>
      </c>
      <c r="Q132" t="s">
        <v>438</v>
      </c>
      <c r="R132" t="s">
        <v>439</v>
      </c>
      <c r="S132" t="s">
        <v>439</v>
      </c>
      <c r="T132" t="s">
        <v>440</v>
      </c>
      <c r="V132">
        <v>2018</v>
      </c>
      <c r="W132">
        <v>154</v>
      </c>
      <c r="Z132">
        <v>1441</v>
      </c>
      <c r="AA132" t="s">
        <v>149</v>
      </c>
      <c r="AB132" s="7">
        <v>154.56</v>
      </c>
      <c r="AC132">
        <v>34</v>
      </c>
      <c r="AF132">
        <v>1186</v>
      </c>
      <c r="AG132" s="5" t="s">
        <v>149</v>
      </c>
      <c r="AH132" t="s">
        <v>149</v>
      </c>
      <c r="AI132">
        <v>188.56</v>
      </c>
      <c r="AJ132" t="s">
        <v>149</v>
      </c>
      <c r="AK132" t="s">
        <v>51</v>
      </c>
      <c r="AL132" s="3">
        <v>154.56</v>
      </c>
      <c r="AM132" t="s">
        <v>52</v>
      </c>
      <c r="AO132" s="3">
        <f t="shared" si="4"/>
        <v>-19</v>
      </c>
      <c r="AQ132" s="10">
        <f t="shared" si="5"/>
        <v>-2936.64</v>
      </c>
    </row>
    <row r="133" spans="1:43" ht="12.75">
      <c r="A133">
        <v>1030205004</v>
      </c>
      <c r="B133" t="s">
        <v>409</v>
      </c>
      <c r="E133">
        <v>1</v>
      </c>
      <c r="F133" t="s">
        <v>453</v>
      </c>
      <c r="G133" t="s">
        <v>313</v>
      </c>
      <c r="H133">
        <v>340.12</v>
      </c>
      <c r="I133">
        <v>340.12</v>
      </c>
      <c r="J133">
        <v>5894</v>
      </c>
      <c r="K133" s="5" t="s">
        <v>116</v>
      </c>
      <c r="L133">
        <v>5894</v>
      </c>
      <c r="M133" t="s">
        <v>142</v>
      </c>
      <c r="N133" t="s">
        <v>44</v>
      </c>
      <c r="O133" t="s">
        <v>69</v>
      </c>
      <c r="P133">
        <v>201014</v>
      </c>
      <c r="Q133" t="s">
        <v>438</v>
      </c>
      <c r="R133" t="s">
        <v>439</v>
      </c>
      <c r="S133" t="s">
        <v>439</v>
      </c>
      <c r="T133" t="s">
        <v>440</v>
      </c>
      <c r="V133">
        <v>2018</v>
      </c>
      <c r="W133">
        <v>150</v>
      </c>
      <c r="Z133">
        <v>1440</v>
      </c>
      <c r="AA133" t="s">
        <v>149</v>
      </c>
      <c r="AB133" s="7">
        <v>278.79</v>
      </c>
      <c r="AC133">
        <v>61.33</v>
      </c>
      <c r="AF133">
        <v>1185</v>
      </c>
      <c r="AG133" s="5" t="s">
        <v>149</v>
      </c>
      <c r="AH133" t="s">
        <v>149</v>
      </c>
      <c r="AI133">
        <v>340.12</v>
      </c>
      <c r="AJ133" t="s">
        <v>149</v>
      </c>
      <c r="AK133" t="s">
        <v>51</v>
      </c>
      <c r="AL133" s="3">
        <v>278.79</v>
      </c>
      <c r="AM133" t="s">
        <v>52</v>
      </c>
      <c r="AO133" s="3">
        <f t="shared" si="4"/>
        <v>-19</v>
      </c>
      <c r="AQ133" s="10">
        <f t="shared" si="5"/>
        <v>-5297.01</v>
      </c>
    </row>
    <row r="134" spans="1:43" ht="12.75">
      <c r="A134">
        <v>1030205004</v>
      </c>
      <c r="B134" t="s">
        <v>409</v>
      </c>
      <c r="E134">
        <v>1</v>
      </c>
      <c r="F134" t="s">
        <v>454</v>
      </c>
      <c r="G134" t="s">
        <v>313</v>
      </c>
      <c r="H134">
        <v>615.17</v>
      </c>
      <c r="I134">
        <v>615.17</v>
      </c>
      <c r="J134">
        <v>5895</v>
      </c>
      <c r="K134" s="5" t="s">
        <v>116</v>
      </c>
      <c r="L134">
        <v>5895</v>
      </c>
      <c r="M134" t="s">
        <v>142</v>
      </c>
      <c r="N134" t="s">
        <v>44</v>
      </c>
      <c r="O134" t="s">
        <v>69</v>
      </c>
      <c r="P134">
        <v>201014</v>
      </c>
      <c r="Q134" t="s">
        <v>438</v>
      </c>
      <c r="R134" t="s">
        <v>439</v>
      </c>
      <c r="S134" t="s">
        <v>439</v>
      </c>
      <c r="T134" t="s">
        <v>440</v>
      </c>
      <c r="V134">
        <v>2018</v>
      </c>
      <c r="W134">
        <v>150</v>
      </c>
      <c r="Z134">
        <v>1439</v>
      </c>
      <c r="AA134" t="s">
        <v>149</v>
      </c>
      <c r="AB134" s="7">
        <v>504.24</v>
      </c>
      <c r="AC134">
        <v>110.93</v>
      </c>
      <c r="AF134">
        <v>1184</v>
      </c>
      <c r="AG134" s="5" t="s">
        <v>149</v>
      </c>
      <c r="AH134" t="s">
        <v>149</v>
      </c>
      <c r="AI134">
        <v>615.17</v>
      </c>
      <c r="AJ134" t="s">
        <v>149</v>
      </c>
      <c r="AK134" t="s">
        <v>51</v>
      </c>
      <c r="AL134" s="3">
        <v>504.24</v>
      </c>
      <c r="AM134" t="s">
        <v>52</v>
      </c>
      <c r="AO134" s="3">
        <f t="shared" si="4"/>
        <v>-19</v>
      </c>
      <c r="AQ134" s="10">
        <f t="shared" si="5"/>
        <v>-9580.56</v>
      </c>
    </row>
    <row r="135" spans="1:43" ht="12.75">
      <c r="A135">
        <v>1030205004</v>
      </c>
      <c r="B135" t="s">
        <v>409</v>
      </c>
      <c r="E135">
        <v>1</v>
      </c>
      <c r="F135" t="s">
        <v>455</v>
      </c>
      <c r="G135" t="s">
        <v>313</v>
      </c>
      <c r="H135">
        <v>710.55</v>
      </c>
      <c r="I135">
        <v>710.55</v>
      </c>
      <c r="J135">
        <v>5896</v>
      </c>
      <c r="K135" s="5" t="s">
        <v>116</v>
      </c>
      <c r="L135">
        <v>5896</v>
      </c>
      <c r="M135" t="s">
        <v>142</v>
      </c>
      <c r="N135" t="s">
        <v>44</v>
      </c>
      <c r="O135" t="s">
        <v>69</v>
      </c>
      <c r="P135">
        <v>201014</v>
      </c>
      <c r="Q135" t="s">
        <v>438</v>
      </c>
      <c r="R135" t="s">
        <v>439</v>
      </c>
      <c r="S135" t="s">
        <v>439</v>
      </c>
      <c r="T135" t="s">
        <v>440</v>
      </c>
      <c r="V135">
        <v>2018</v>
      </c>
      <c r="W135">
        <v>149</v>
      </c>
      <c r="Z135">
        <v>1438</v>
      </c>
      <c r="AA135" t="s">
        <v>149</v>
      </c>
      <c r="AB135" s="7">
        <v>582.42</v>
      </c>
      <c r="AC135">
        <v>128.13</v>
      </c>
      <c r="AF135">
        <v>1183</v>
      </c>
      <c r="AG135" s="5" t="s">
        <v>149</v>
      </c>
      <c r="AH135" t="s">
        <v>149</v>
      </c>
      <c r="AI135">
        <v>710.55</v>
      </c>
      <c r="AJ135" t="s">
        <v>149</v>
      </c>
      <c r="AK135" t="s">
        <v>51</v>
      </c>
      <c r="AL135" s="3">
        <v>582.42</v>
      </c>
      <c r="AM135" t="s">
        <v>52</v>
      </c>
      <c r="AO135" s="3">
        <f t="shared" si="4"/>
        <v>-19</v>
      </c>
      <c r="AQ135" s="10">
        <f t="shared" si="5"/>
        <v>-11065.98</v>
      </c>
    </row>
    <row r="136" spans="1:43" ht="12.75">
      <c r="A136">
        <v>1030205004</v>
      </c>
      <c r="B136" t="s">
        <v>409</v>
      </c>
      <c r="C136">
        <v>3</v>
      </c>
      <c r="D136" t="s">
        <v>126</v>
      </c>
      <c r="E136">
        <v>1</v>
      </c>
      <c r="F136" t="s">
        <v>456</v>
      </c>
      <c r="G136" t="s">
        <v>194</v>
      </c>
      <c r="H136">
        <v>31.88</v>
      </c>
      <c r="I136">
        <v>31.88</v>
      </c>
      <c r="J136">
        <v>6477</v>
      </c>
      <c r="K136" s="5" t="s">
        <v>128</v>
      </c>
      <c r="L136">
        <v>6477</v>
      </c>
      <c r="M136" t="s">
        <v>134</v>
      </c>
      <c r="N136" t="s">
        <v>44</v>
      </c>
      <c r="O136" t="s">
        <v>457</v>
      </c>
      <c r="P136">
        <v>201014</v>
      </c>
      <c r="Q136" t="s">
        <v>438</v>
      </c>
      <c r="R136" t="s">
        <v>439</v>
      </c>
      <c r="S136" t="s">
        <v>439</v>
      </c>
      <c r="T136" t="s">
        <v>440</v>
      </c>
      <c r="V136">
        <v>2018</v>
      </c>
      <c r="W136">
        <v>154</v>
      </c>
      <c r="Z136">
        <v>1528</v>
      </c>
      <c r="AA136" t="s">
        <v>134</v>
      </c>
      <c r="AB136" s="7">
        <v>26.13</v>
      </c>
      <c r="AC136">
        <v>5.75</v>
      </c>
      <c r="AF136">
        <v>1285</v>
      </c>
      <c r="AG136" s="5" t="s">
        <v>134</v>
      </c>
      <c r="AH136" t="s">
        <v>134</v>
      </c>
      <c r="AI136">
        <v>31.88</v>
      </c>
      <c r="AJ136" t="s">
        <v>134</v>
      </c>
      <c r="AK136" t="s">
        <v>51</v>
      </c>
      <c r="AL136" s="3">
        <v>26.13</v>
      </c>
      <c r="AM136" t="s">
        <v>52</v>
      </c>
      <c r="AO136" s="3">
        <f t="shared" si="4"/>
        <v>-29</v>
      </c>
      <c r="AQ136" s="10">
        <f t="shared" si="5"/>
        <v>-757.77</v>
      </c>
    </row>
    <row r="137" spans="1:43" ht="12.75">
      <c r="A137">
        <v>1030205004</v>
      </c>
      <c r="B137" t="s">
        <v>409</v>
      </c>
      <c r="C137">
        <v>3</v>
      </c>
      <c r="D137" t="s">
        <v>126</v>
      </c>
      <c r="E137">
        <v>1</v>
      </c>
      <c r="F137" t="s">
        <v>458</v>
      </c>
      <c r="G137" t="s">
        <v>160</v>
      </c>
      <c r="H137">
        <v>12.1</v>
      </c>
      <c r="I137">
        <v>12.1</v>
      </c>
      <c r="J137">
        <v>6705</v>
      </c>
      <c r="K137" s="5" t="s">
        <v>279</v>
      </c>
      <c r="L137">
        <v>6705</v>
      </c>
      <c r="M137" t="s">
        <v>72</v>
      </c>
      <c r="N137" t="s">
        <v>44</v>
      </c>
      <c r="O137" t="s">
        <v>349</v>
      </c>
      <c r="P137">
        <v>201014</v>
      </c>
      <c r="Q137" t="s">
        <v>438</v>
      </c>
      <c r="R137" t="s">
        <v>439</v>
      </c>
      <c r="S137" t="s">
        <v>439</v>
      </c>
      <c r="T137" t="s">
        <v>440</v>
      </c>
      <c r="V137">
        <v>2018</v>
      </c>
      <c r="W137">
        <v>154</v>
      </c>
      <c r="Z137">
        <v>1658</v>
      </c>
      <c r="AA137" t="s">
        <v>69</v>
      </c>
      <c r="AB137" s="7">
        <v>9.92</v>
      </c>
      <c r="AC137">
        <v>2.18</v>
      </c>
      <c r="AF137">
        <v>1385</v>
      </c>
      <c r="AG137" s="5" t="s">
        <v>124</v>
      </c>
      <c r="AH137" t="s">
        <v>124</v>
      </c>
      <c r="AI137">
        <v>12.1</v>
      </c>
      <c r="AJ137" t="s">
        <v>124</v>
      </c>
      <c r="AK137" t="s">
        <v>51</v>
      </c>
      <c r="AL137" s="3">
        <v>9.92</v>
      </c>
      <c r="AM137" t="s">
        <v>52</v>
      </c>
      <c r="AO137" s="3">
        <f t="shared" si="4"/>
        <v>-13</v>
      </c>
      <c r="AQ137" s="10">
        <f t="shared" si="5"/>
        <v>-128.96</v>
      </c>
    </row>
    <row r="138" spans="1:43" ht="12.75">
      <c r="A138">
        <v>1030205004</v>
      </c>
      <c r="B138" t="s">
        <v>409</v>
      </c>
      <c r="C138">
        <v>3</v>
      </c>
      <c r="D138" t="s">
        <v>126</v>
      </c>
      <c r="E138">
        <v>1</v>
      </c>
      <c r="F138" t="s">
        <v>459</v>
      </c>
      <c r="G138" t="s">
        <v>160</v>
      </c>
      <c r="H138">
        <v>12.59</v>
      </c>
      <c r="I138">
        <v>12.59</v>
      </c>
      <c r="J138">
        <v>6703</v>
      </c>
      <c r="K138" s="5" t="s">
        <v>279</v>
      </c>
      <c r="L138">
        <v>6703</v>
      </c>
      <c r="M138" t="s">
        <v>72</v>
      </c>
      <c r="N138" t="s">
        <v>44</v>
      </c>
      <c r="O138" t="s">
        <v>349</v>
      </c>
      <c r="P138">
        <v>201014</v>
      </c>
      <c r="Q138" t="s">
        <v>438</v>
      </c>
      <c r="R138" t="s">
        <v>439</v>
      </c>
      <c r="S138" t="s">
        <v>439</v>
      </c>
      <c r="T138" t="s">
        <v>440</v>
      </c>
      <c r="V138">
        <v>2018</v>
      </c>
      <c r="W138">
        <v>154</v>
      </c>
      <c r="Z138">
        <v>1660</v>
      </c>
      <c r="AA138" t="s">
        <v>69</v>
      </c>
      <c r="AB138" s="7">
        <v>10.32</v>
      </c>
      <c r="AC138">
        <v>2.27</v>
      </c>
      <c r="AF138">
        <v>1387</v>
      </c>
      <c r="AG138" s="5" t="s">
        <v>124</v>
      </c>
      <c r="AH138" t="s">
        <v>124</v>
      </c>
      <c r="AI138">
        <v>12.59</v>
      </c>
      <c r="AJ138" t="s">
        <v>124</v>
      </c>
      <c r="AK138" t="s">
        <v>51</v>
      </c>
      <c r="AL138" s="3">
        <v>10.32</v>
      </c>
      <c r="AM138" t="s">
        <v>52</v>
      </c>
      <c r="AO138" s="3">
        <f t="shared" si="4"/>
        <v>-13</v>
      </c>
      <c r="AQ138" s="10">
        <f t="shared" si="5"/>
        <v>-134.16</v>
      </c>
    </row>
    <row r="139" spans="1:43" ht="12.75">
      <c r="A139">
        <v>1030205004</v>
      </c>
      <c r="B139" t="s">
        <v>409</v>
      </c>
      <c r="C139">
        <v>3</v>
      </c>
      <c r="D139" t="s">
        <v>126</v>
      </c>
      <c r="E139">
        <v>1</v>
      </c>
      <c r="F139" t="s">
        <v>460</v>
      </c>
      <c r="G139" t="s">
        <v>160</v>
      </c>
      <c r="H139">
        <v>14.85</v>
      </c>
      <c r="I139">
        <v>14.85</v>
      </c>
      <c r="J139">
        <v>6704</v>
      </c>
      <c r="K139" s="5" t="s">
        <v>279</v>
      </c>
      <c r="L139">
        <v>6704</v>
      </c>
      <c r="M139" t="s">
        <v>72</v>
      </c>
      <c r="N139" t="s">
        <v>44</v>
      </c>
      <c r="O139" t="s">
        <v>349</v>
      </c>
      <c r="P139">
        <v>201014</v>
      </c>
      <c r="Q139" t="s">
        <v>438</v>
      </c>
      <c r="R139" t="s">
        <v>439</v>
      </c>
      <c r="S139" t="s">
        <v>439</v>
      </c>
      <c r="T139" t="s">
        <v>440</v>
      </c>
      <c r="V139">
        <v>2018</v>
      </c>
      <c r="W139">
        <v>154</v>
      </c>
      <c r="Z139">
        <v>1659</v>
      </c>
      <c r="AA139" t="s">
        <v>69</v>
      </c>
      <c r="AB139" s="7">
        <v>12.17</v>
      </c>
      <c r="AC139">
        <v>2.68</v>
      </c>
      <c r="AF139">
        <v>1386</v>
      </c>
      <c r="AG139" s="5" t="s">
        <v>124</v>
      </c>
      <c r="AH139" t="s">
        <v>124</v>
      </c>
      <c r="AI139">
        <v>14.85</v>
      </c>
      <c r="AJ139" t="s">
        <v>124</v>
      </c>
      <c r="AK139" t="s">
        <v>51</v>
      </c>
      <c r="AL139" s="3">
        <v>12.17</v>
      </c>
      <c r="AM139" t="s">
        <v>52</v>
      </c>
      <c r="AO139" s="3">
        <f t="shared" si="4"/>
        <v>-13</v>
      </c>
      <c r="AQ139" s="10">
        <f t="shared" si="5"/>
        <v>-158.21</v>
      </c>
    </row>
    <row r="140" spans="1:43" ht="12.75">
      <c r="A140">
        <v>1030205004</v>
      </c>
      <c r="B140" t="s">
        <v>409</v>
      </c>
      <c r="C140">
        <v>3</v>
      </c>
      <c r="D140" t="s">
        <v>126</v>
      </c>
      <c r="E140">
        <v>1</v>
      </c>
      <c r="F140" t="s">
        <v>461</v>
      </c>
      <c r="G140" t="s">
        <v>160</v>
      </c>
      <c r="H140">
        <v>18.29</v>
      </c>
      <c r="I140">
        <v>18.29</v>
      </c>
      <c r="J140">
        <v>6706</v>
      </c>
      <c r="K140" s="5" t="s">
        <v>279</v>
      </c>
      <c r="L140">
        <v>6706</v>
      </c>
      <c r="M140" t="s">
        <v>72</v>
      </c>
      <c r="N140" t="s">
        <v>44</v>
      </c>
      <c r="O140" t="s">
        <v>349</v>
      </c>
      <c r="P140">
        <v>201014</v>
      </c>
      <c r="Q140" t="s">
        <v>438</v>
      </c>
      <c r="R140" t="s">
        <v>439</v>
      </c>
      <c r="S140" t="s">
        <v>439</v>
      </c>
      <c r="T140" t="s">
        <v>440</v>
      </c>
      <c r="V140">
        <v>2018</v>
      </c>
      <c r="W140">
        <v>154</v>
      </c>
      <c r="Z140">
        <v>1657</v>
      </c>
      <c r="AA140" t="s">
        <v>69</v>
      </c>
      <c r="AB140" s="7">
        <v>14.99</v>
      </c>
      <c r="AC140">
        <v>3.3</v>
      </c>
      <c r="AF140">
        <v>1384</v>
      </c>
      <c r="AG140" s="5" t="s">
        <v>124</v>
      </c>
      <c r="AH140" t="s">
        <v>124</v>
      </c>
      <c r="AI140">
        <v>18.29</v>
      </c>
      <c r="AJ140" t="s">
        <v>124</v>
      </c>
      <c r="AK140" t="s">
        <v>51</v>
      </c>
      <c r="AL140" s="3">
        <v>14.99</v>
      </c>
      <c r="AM140" t="s">
        <v>52</v>
      </c>
      <c r="AO140" s="3">
        <f t="shared" si="4"/>
        <v>-13</v>
      </c>
      <c r="AQ140" s="10">
        <f t="shared" si="5"/>
        <v>-194.87</v>
      </c>
    </row>
    <row r="141" spans="1:43" ht="12.75">
      <c r="A141">
        <v>1030205004</v>
      </c>
      <c r="B141" t="s">
        <v>409</v>
      </c>
      <c r="C141">
        <v>3</v>
      </c>
      <c r="D141" t="s">
        <v>126</v>
      </c>
      <c r="E141">
        <v>1</v>
      </c>
      <c r="F141" t="s">
        <v>462</v>
      </c>
      <c r="G141" t="s">
        <v>160</v>
      </c>
      <c r="H141">
        <v>27.96</v>
      </c>
      <c r="I141">
        <v>27.96</v>
      </c>
      <c r="J141">
        <v>6709</v>
      </c>
      <c r="K141" s="5" t="s">
        <v>279</v>
      </c>
      <c r="L141">
        <v>6709</v>
      </c>
      <c r="M141" t="s">
        <v>72</v>
      </c>
      <c r="N141" t="s">
        <v>44</v>
      </c>
      <c r="O141" t="s">
        <v>349</v>
      </c>
      <c r="P141">
        <v>201014</v>
      </c>
      <c r="Q141" t="s">
        <v>438</v>
      </c>
      <c r="R141" t="s">
        <v>439</v>
      </c>
      <c r="S141" t="s">
        <v>439</v>
      </c>
      <c r="T141" t="s">
        <v>440</v>
      </c>
      <c r="V141">
        <v>2018</v>
      </c>
      <c r="W141">
        <v>397</v>
      </c>
      <c r="Z141">
        <v>1662</v>
      </c>
      <c r="AA141" t="s">
        <v>69</v>
      </c>
      <c r="AB141" s="7">
        <v>22.92</v>
      </c>
      <c r="AC141">
        <v>5.04</v>
      </c>
      <c r="AF141">
        <v>1389</v>
      </c>
      <c r="AG141" s="5" t="s">
        <v>124</v>
      </c>
      <c r="AH141" t="s">
        <v>124</v>
      </c>
      <c r="AI141">
        <v>27.96</v>
      </c>
      <c r="AJ141" t="s">
        <v>124</v>
      </c>
      <c r="AK141" t="s">
        <v>51</v>
      </c>
      <c r="AL141" s="3">
        <v>22.92</v>
      </c>
      <c r="AM141" t="s">
        <v>52</v>
      </c>
      <c r="AO141" s="3">
        <f t="shared" si="4"/>
        <v>-13</v>
      </c>
      <c r="AQ141" s="10">
        <f t="shared" si="5"/>
        <v>-297.96000000000004</v>
      </c>
    </row>
    <row r="142" spans="1:43" ht="12.75">
      <c r="A142">
        <v>1030205004</v>
      </c>
      <c r="B142" t="s">
        <v>409</v>
      </c>
      <c r="C142">
        <v>3</v>
      </c>
      <c r="D142" t="s">
        <v>126</v>
      </c>
      <c r="E142">
        <v>1</v>
      </c>
      <c r="F142" t="s">
        <v>463</v>
      </c>
      <c r="G142" t="s">
        <v>160</v>
      </c>
      <c r="H142">
        <v>38</v>
      </c>
      <c r="I142">
        <v>38</v>
      </c>
      <c r="J142">
        <v>6710</v>
      </c>
      <c r="K142" s="5" t="s">
        <v>279</v>
      </c>
      <c r="L142">
        <v>6710</v>
      </c>
      <c r="M142" t="s">
        <v>72</v>
      </c>
      <c r="N142" t="s">
        <v>44</v>
      </c>
      <c r="O142" t="s">
        <v>349</v>
      </c>
      <c r="P142">
        <v>201014</v>
      </c>
      <c r="Q142" t="s">
        <v>438</v>
      </c>
      <c r="R142" t="s">
        <v>439</v>
      </c>
      <c r="S142" t="s">
        <v>439</v>
      </c>
      <c r="T142" t="s">
        <v>440</v>
      </c>
      <c r="V142">
        <v>2018</v>
      </c>
      <c r="W142">
        <v>154</v>
      </c>
      <c r="Z142">
        <v>1655</v>
      </c>
      <c r="AA142" t="s">
        <v>69</v>
      </c>
      <c r="AB142" s="7">
        <v>31.15</v>
      </c>
      <c r="AC142">
        <v>6.85</v>
      </c>
      <c r="AF142">
        <v>1382</v>
      </c>
      <c r="AG142" s="5" t="s">
        <v>124</v>
      </c>
      <c r="AH142" t="s">
        <v>124</v>
      </c>
      <c r="AI142">
        <v>38</v>
      </c>
      <c r="AJ142" t="s">
        <v>124</v>
      </c>
      <c r="AK142" t="s">
        <v>51</v>
      </c>
      <c r="AL142" s="3">
        <v>31.15</v>
      </c>
      <c r="AM142" t="s">
        <v>52</v>
      </c>
      <c r="AO142" s="3">
        <f t="shared" si="4"/>
        <v>-13</v>
      </c>
      <c r="AQ142" s="10">
        <f t="shared" si="5"/>
        <v>-404.95</v>
      </c>
    </row>
    <row r="143" spans="1:43" ht="12.75">
      <c r="A143">
        <v>1030205004</v>
      </c>
      <c r="B143" t="s">
        <v>409</v>
      </c>
      <c r="C143">
        <v>3</v>
      </c>
      <c r="D143" t="s">
        <v>126</v>
      </c>
      <c r="E143">
        <v>1</v>
      </c>
      <c r="F143" t="s">
        <v>464</v>
      </c>
      <c r="G143" t="s">
        <v>160</v>
      </c>
      <c r="H143">
        <v>46.32</v>
      </c>
      <c r="I143">
        <v>46.32</v>
      </c>
      <c r="J143">
        <v>6708</v>
      </c>
      <c r="K143" s="5" t="s">
        <v>279</v>
      </c>
      <c r="L143">
        <v>6708</v>
      </c>
      <c r="M143" t="s">
        <v>72</v>
      </c>
      <c r="N143" t="s">
        <v>44</v>
      </c>
      <c r="O143" t="s">
        <v>349</v>
      </c>
      <c r="P143">
        <v>201014</v>
      </c>
      <c r="Q143" t="s">
        <v>438</v>
      </c>
      <c r="R143" t="s">
        <v>439</v>
      </c>
      <c r="S143" t="s">
        <v>439</v>
      </c>
      <c r="T143" t="s">
        <v>440</v>
      </c>
      <c r="V143">
        <v>2018</v>
      </c>
      <c r="W143">
        <v>154</v>
      </c>
      <c r="Z143">
        <v>1656</v>
      </c>
      <c r="AA143" t="s">
        <v>69</v>
      </c>
      <c r="AB143" s="7">
        <v>37.97</v>
      </c>
      <c r="AC143">
        <v>8.35</v>
      </c>
      <c r="AF143">
        <v>1383</v>
      </c>
      <c r="AG143" s="5" t="s">
        <v>124</v>
      </c>
      <c r="AH143" t="s">
        <v>124</v>
      </c>
      <c r="AI143">
        <v>46.32</v>
      </c>
      <c r="AJ143" t="s">
        <v>124</v>
      </c>
      <c r="AK143" t="s">
        <v>51</v>
      </c>
      <c r="AL143" s="3">
        <v>37.97</v>
      </c>
      <c r="AM143" t="s">
        <v>52</v>
      </c>
      <c r="AO143" s="3">
        <f t="shared" si="4"/>
        <v>-13</v>
      </c>
      <c r="AQ143" s="10">
        <f t="shared" si="5"/>
        <v>-493.61</v>
      </c>
    </row>
    <row r="144" spans="1:43" ht="12.75">
      <c r="A144">
        <v>1030205004</v>
      </c>
      <c r="B144" t="s">
        <v>409</v>
      </c>
      <c r="C144">
        <v>3</v>
      </c>
      <c r="D144" t="s">
        <v>126</v>
      </c>
      <c r="E144">
        <v>1</v>
      </c>
      <c r="F144" t="s">
        <v>465</v>
      </c>
      <c r="G144" t="s">
        <v>160</v>
      </c>
      <c r="H144">
        <v>57.11</v>
      </c>
      <c r="I144">
        <v>57.11</v>
      </c>
      <c r="J144">
        <v>6707</v>
      </c>
      <c r="K144" s="5" t="s">
        <v>279</v>
      </c>
      <c r="L144">
        <v>6707</v>
      </c>
      <c r="M144" t="s">
        <v>72</v>
      </c>
      <c r="N144" t="s">
        <v>44</v>
      </c>
      <c r="O144" t="s">
        <v>349</v>
      </c>
      <c r="P144">
        <v>201014</v>
      </c>
      <c r="Q144" t="s">
        <v>438</v>
      </c>
      <c r="R144" t="s">
        <v>439</v>
      </c>
      <c r="S144" t="s">
        <v>439</v>
      </c>
      <c r="T144" t="s">
        <v>440</v>
      </c>
      <c r="V144">
        <v>2018</v>
      </c>
      <c r="W144">
        <v>397</v>
      </c>
      <c r="Z144">
        <v>1663</v>
      </c>
      <c r="AA144" t="s">
        <v>69</v>
      </c>
      <c r="AB144" s="7">
        <v>46.81</v>
      </c>
      <c r="AC144">
        <v>10.3</v>
      </c>
      <c r="AF144">
        <v>1390</v>
      </c>
      <c r="AG144" s="5" t="s">
        <v>124</v>
      </c>
      <c r="AH144" t="s">
        <v>124</v>
      </c>
      <c r="AI144">
        <v>57.11</v>
      </c>
      <c r="AJ144" t="s">
        <v>124</v>
      </c>
      <c r="AK144" t="s">
        <v>51</v>
      </c>
      <c r="AL144" s="3">
        <v>46.81</v>
      </c>
      <c r="AM144" t="s">
        <v>52</v>
      </c>
      <c r="AO144" s="3">
        <f t="shared" si="4"/>
        <v>-13</v>
      </c>
      <c r="AQ144" s="10">
        <f t="shared" si="5"/>
        <v>-608.53</v>
      </c>
    </row>
    <row r="145" spans="1:43" ht="12.75">
      <c r="A145">
        <v>1030205004</v>
      </c>
      <c r="B145" t="s">
        <v>409</v>
      </c>
      <c r="C145">
        <v>3</v>
      </c>
      <c r="D145" t="s">
        <v>126</v>
      </c>
      <c r="E145">
        <v>1</v>
      </c>
      <c r="F145" t="s">
        <v>466</v>
      </c>
      <c r="G145" t="s">
        <v>160</v>
      </c>
      <c r="H145">
        <v>75.52</v>
      </c>
      <c r="I145">
        <v>75.52</v>
      </c>
      <c r="J145">
        <v>6712</v>
      </c>
      <c r="K145" s="5" t="s">
        <v>279</v>
      </c>
      <c r="L145">
        <v>6712</v>
      </c>
      <c r="M145" t="s">
        <v>72</v>
      </c>
      <c r="N145" t="s">
        <v>44</v>
      </c>
      <c r="O145" t="s">
        <v>349</v>
      </c>
      <c r="P145">
        <v>201014</v>
      </c>
      <c r="Q145" t="s">
        <v>438</v>
      </c>
      <c r="R145" t="s">
        <v>439</v>
      </c>
      <c r="S145" t="s">
        <v>439</v>
      </c>
      <c r="T145" t="s">
        <v>440</v>
      </c>
      <c r="V145">
        <v>2018</v>
      </c>
      <c r="W145">
        <v>154</v>
      </c>
      <c r="Z145">
        <v>1653</v>
      </c>
      <c r="AA145" t="s">
        <v>69</v>
      </c>
      <c r="AB145" s="7">
        <v>61.9</v>
      </c>
      <c r="AC145">
        <v>13.62</v>
      </c>
      <c r="AF145">
        <v>1380</v>
      </c>
      <c r="AG145" s="5" t="s">
        <v>124</v>
      </c>
      <c r="AH145" t="s">
        <v>124</v>
      </c>
      <c r="AI145">
        <v>75.52</v>
      </c>
      <c r="AJ145" t="s">
        <v>124</v>
      </c>
      <c r="AK145" t="s">
        <v>51</v>
      </c>
      <c r="AL145" s="3">
        <v>61.9</v>
      </c>
      <c r="AM145" t="s">
        <v>52</v>
      </c>
      <c r="AO145" s="3">
        <f t="shared" si="4"/>
        <v>-13</v>
      </c>
      <c r="AQ145" s="10">
        <f t="shared" si="5"/>
        <v>-804.6999999999999</v>
      </c>
    </row>
    <row r="146" spans="1:43" ht="12.75">
      <c r="A146">
        <v>1030205004</v>
      </c>
      <c r="B146" t="s">
        <v>409</v>
      </c>
      <c r="C146">
        <v>3</v>
      </c>
      <c r="D146" t="s">
        <v>126</v>
      </c>
      <c r="E146">
        <v>1</v>
      </c>
      <c r="F146" t="s">
        <v>467</v>
      </c>
      <c r="G146" t="s">
        <v>160</v>
      </c>
      <c r="H146">
        <v>101.1</v>
      </c>
      <c r="I146">
        <v>101.1</v>
      </c>
      <c r="J146">
        <v>6711</v>
      </c>
      <c r="K146" s="5" t="s">
        <v>279</v>
      </c>
      <c r="L146">
        <v>6711</v>
      </c>
      <c r="M146" t="s">
        <v>72</v>
      </c>
      <c r="N146" t="s">
        <v>44</v>
      </c>
      <c r="O146" t="s">
        <v>349</v>
      </c>
      <c r="P146">
        <v>201014</v>
      </c>
      <c r="Q146" t="s">
        <v>438</v>
      </c>
      <c r="R146" t="s">
        <v>439</v>
      </c>
      <c r="S146" t="s">
        <v>439</v>
      </c>
      <c r="T146" t="s">
        <v>440</v>
      </c>
      <c r="V146">
        <v>2018</v>
      </c>
      <c r="W146">
        <v>154</v>
      </c>
      <c r="Z146">
        <v>1654</v>
      </c>
      <c r="AA146" t="s">
        <v>69</v>
      </c>
      <c r="AB146" s="7">
        <v>82.87</v>
      </c>
      <c r="AC146">
        <v>18.23</v>
      </c>
      <c r="AF146">
        <v>1381</v>
      </c>
      <c r="AG146" s="5" t="s">
        <v>124</v>
      </c>
      <c r="AH146" t="s">
        <v>124</v>
      </c>
      <c r="AI146">
        <v>101.1</v>
      </c>
      <c r="AJ146" t="s">
        <v>124</v>
      </c>
      <c r="AK146" t="s">
        <v>51</v>
      </c>
      <c r="AL146" s="3">
        <v>82.87</v>
      </c>
      <c r="AM146" t="s">
        <v>52</v>
      </c>
      <c r="AO146" s="3">
        <f t="shared" si="4"/>
        <v>-13</v>
      </c>
      <c r="AQ146" s="10">
        <f t="shared" si="5"/>
        <v>-1077.31</v>
      </c>
    </row>
    <row r="147" spans="1:43" ht="12.75">
      <c r="A147">
        <v>1030205004</v>
      </c>
      <c r="B147" t="s">
        <v>409</v>
      </c>
      <c r="C147">
        <v>3</v>
      </c>
      <c r="D147" t="s">
        <v>126</v>
      </c>
      <c r="E147">
        <v>1</v>
      </c>
      <c r="F147" t="s">
        <v>468</v>
      </c>
      <c r="G147" t="s">
        <v>160</v>
      </c>
      <c r="H147">
        <v>124.65</v>
      </c>
      <c r="I147">
        <v>124.65</v>
      </c>
      <c r="J147">
        <v>6714</v>
      </c>
      <c r="K147" s="5" t="s">
        <v>279</v>
      </c>
      <c r="L147">
        <v>6714</v>
      </c>
      <c r="M147" t="s">
        <v>72</v>
      </c>
      <c r="N147" t="s">
        <v>44</v>
      </c>
      <c r="O147" t="s">
        <v>349</v>
      </c>
      <c r="P147">
        <v>201014</v>
      </c>
      <c r="Q147" t="s">
        <v>438</v>
      </c>
      <c r="R147" t="s">
        <v>439</v>
      </c>
      <c r="S147" t="s">
        <v>439</v>
      </c>
      <c r="T147" t="s">
        <v>440</v>
      </c>
      <c r="V147">
        <v>2018</v>
      </c>
      <c r="W147">
        <v>154</v>
      </c>
      <c r="Z147">
        <v>1652</v>
      </c>
      <c r="AA147" t="s">
        <v>69</v>
      </c>
      <c r="AB147" s="7">
        <v>102.17</v>
      </c>
      <c r="AC147">
        <v>22.48</v>
      </c>
      <c r="AF147">
        <v>1379</v>
      </c>
      <c r="AG147" s="5" t="s">
        <v>124</v>
      </c>
      <c r="AH147" t="s">
        <v>124</v>
      </c>
      <c r="AI147">
        <v>124.65</v>
      </c>
      <c r="AJ147" t="s">
        <v>124</v>
      </c>
      <c r="AK147" t="s">
        <v>51</v>
      </c>
      <c r="AL147" s="3">
        <v>102.17</v>
      </c>
      <c r="AM147" t="s">
        <v>52</v>
      </c>
      <c r="AO147" s="3">
        <f t="shared" si="4"/>
        <v>-13</v>
      </c>
      <c r="AQ147" s="10">
        <f t="shared" si="5"/>
        <v>-1328.21</v>
      </c>
    </row>
    <row r="148" spans="1:43" ht="12.75">
      <c r="A148">
        <v>1030205004</v>
      </c>
      <c r="B148" t="s">
        <v>409</v>
      </c>
      <c r="C148">
        <v>3</v>
      </c>
      <c r="D148" t="s">
        <v>126</v>
      </c>
      <c r="E148">
        <v>1</v>
      </c>
      <c r="F148" t="s">
        <v>469</v>
      </c>
      <c r="G148" t="s">
        <v>160</v>
      </c>
      <c r="H148">
        <v>139.07</v>
      </c>
      <c r="I148">
        <v>139.07</v>
      </c>
      <c r="J148">
        <v>6715</v>
      </c>
      <c r="K148" s="5" t="s">
        <v>279</v>
      </c>
      <c r="L148">
        <v>6715</v>
      </c>
      <c r="M148" t="s">
        <v>72</v>
      </c>
      <c r="N148" t="s">
        <v>44</v>
      </c>
      <c r="O148" t="s">
        <v>349</v>
      </c>
      <c r="P148">
        <v>201014</v>
      </c>
      <c r="Q148" t="s">
        <v>438</v>
      </c>
      <c r="R148" t="s">
        <v>439</v>
      </c>
      <c r="S148" t="s">
        <v>439</v>
      </c>
      <c r="T148" t="s">
        <v>440</v>
      </c>
      <c r="V148">
        <v>2018</v>
      </c>
      <c r="W148">
        <v>155</v>
      </c>
      <c r="Z148">
        <v>1661</v>
      </c>
      <c r="AA148" t="s">
        <v>69</v>
      </c>
      <c r="AB148" s="7">
        <v>113.99</v>
      </c>
      <c r="AC148">
        <v>25.08</v>
      </c>
      <c r="AF148">
        <v>1388</v>
      </c>
      <c r="AG148" s="5" t="s">
        <v>124</v>
      </c>
      <c r="AH148" t="s">
        <v>124</v>
      </c>
      <c r="AI148">
        <v>139.07</v>
      </c>
      <c r="AJ148" t="s">
        <v>124</v>
      </c>
      <c r="AK148" t="s">
        <v>51</v>
      </c>
      <c r="AL148" s="3">
        <v>113.99</v>
      </c>
      <c r="AM148" t="s">
        <v>52</v>
      </c>
      <c r="AO148" s="3">
        <f t="shared" si="4"/>
        <v>-13</v>
      </c>
      <c r="AQ148" s="10">
        <f t="shared" si="5"/>
        <v>-1481.87</v>
      </c>
    </row>
    <row r="149" spans="1:43" ht="12.75">
      <c r="A149">
        <v>1030205004</v>
      </c>
      <c r="B149" t="s">
        <v>409</v>
      </c>
      <c r="C149">
        <v>3</v>
      </c>
      <c r="D149" t="s">
        <v>126</v>
      </c>
      <c r="E149">
        <v>1</v>
      </c>
      <c r="F149" t="s">
        <v>470</v>
      </c>
      <c r="G149" t="s">
        <v>160</v>
      </c>
      <c r="H149">
        <v>198.25</v>
      </c>
      <c r="I149">
        <v>198.25</v>
      </c>
      <c r="J149">
        <v>6716</v>
      </c>
      <c r="K149" s="5" t="s">
        <v>279</v>
      </c>
      <c r="L149">
        <v>6716</v>
      </c>
      <c r="M149" t="s">
        <v>72</v>
      </c>
      <c r="N149" t="s">
        <v>44</v>
      </c>
      <c r="O149" t="s">
        <v>349</v>
      </c>
      <c r="P149">
        <v>201014</v>
      </c>
      <c r="Q149" t="s">
        <v>438</v>
      </c>
      <c r="R149" t="s">
        <v>439</v>
      </c>
      <c r="S149" t="s">
        <v>439</v>
      </c>
      <c r="T149" t="s">
        <v>440</v>
      </c>
      <c r="V149">
        <v>2018</v>
      </c>
      <c r="W149">
        <v>154</v>
      </c>
      <c r="Z149">
        <v>1651</v>
      </c>
      <c r="AA149" t="s">
        <v>69</v>
      </c>
      <c r="AB149" s="7">
        <v>162.5</v>
      </c>
      <c r="AC149">
        <v>35.75</v>
      </c>
      <c r="AF149">
        <v>1378</v>
      </c>
      <c r="AG149" s="5" t="s">
        <v>124</v>
      </c>
      <c r="AH149" t="s">
        <v>124</v>
      </c>
      <c r="AI149">
        <v>198.25</v>
      </c>
      <c r="AJ149" t="s">
        <v>124</v>
      </c>
      <c r="AK149" t="s">
        <v>51</v>
      </c>
      <c r="AL149" s="3">
        <v>162.5</v>
      </c>
      <c r="AM149" t="s">
        <v>52</v>
      </c>
      <c r="AO149" s="3">
        <f t="shared" si="4"/>
        <v>-13</v>
      </c>
      <c r="AQ149" s="10">
        <f t="shared" si="5"/>
        <v>-2112.5</v>
      </c>
    </row>
    <row r="150" spans="1:43" ht="12.75">
      <c r="A150">
        <v>1030205004</v>
      </c>
      <c r="B150" t="s">
        <v>409</v>
      </c>
      <c r="C150">
        <v>3</v>
      </c>
      <c r="D150" t="s">
        <v>126</v>
      </c>
      <c r="E150">
        <v>1</v>
      </c>
      <c r="F150" t="s">
        <v>471</v>
      </c>
      <c r="G150" t="s">
        <v>160</v>
      </c>
      <c r="H150">
        <v>339.36</v>
      </c>
      <c r="I150">
        <v>339.36</v>
      </c>
      <c r="J150">
        <v>6717</v>
      </c>
      <c r="K150" s="5" t="s">
        <v>279</v>
      </c>
      <c r="L150">
        <v>6717</v>
      </c>
      <c r="M150" t="s">
        <v>72</v>
      </c>
      <c r="N150" t="s">
        <v>44</v>
      </c>
      <c r="O150" t="s">
        <v>349</v>
      </c>
      <c r="P150">
        <v>201014</v>
      </c>
      <c r="Q150" t="s">
        <v>438</v>
      </c>
      <c r="R150" t="s">
        <v>439</v>
      </c>
      <c r="S150" t="s">
        <v>439</v>
      </c>
      <c r="T150" t="s">
        <v>440</v>
      </c>
      <c r="V150">
        <v>2018</v>
      </c>
      <c r="W150">
        <v>148</v>
      </c>
      <c r="Z150">
        <v>1648</v>
      </c>
      <c r="AA150" t="s">
        <v>69</v>
      </c>
      <c r="AB150" s="7">
        <v>278.16</v>
      </c>
      <c r="AC150">
        <v>61.2</v>
      </c>
      <c r="AF150">
        <v>1375</v>
      </c>
      <c r="AG150" s="5" t="s">
        <v>124</v>
      </c>
      <c r="AH150" t="s">
        <v>124</v>
      </c>
      <c r="AI150">
        <v>339.36</v>
      </c>
      <c r="AJ150" t="s">
        <v>124</v>
      </c>
      <c r="AK150" t="s">
        <v>51</v>
      </c>
      <c r="AL150" s="3">
        <v>278.16</v>
      </c>
      <c r="AM150" t="s">
        <v>52</v>
      </c>
      <c r="AO150" s="3">
        <f t="shared" si="4"/>
        <v>-13</v>
      </c>
      <c r="AQ150" s="10">
        <f t="shared" si="5"/>
        <v>-3616.0800000000004</v>
      </c>
    </row>
    <row r="151" spans="1:43" ht="12.75">
      <c r="A151">
        <v>1030205004</v>
      </c>
      <c r="B151" t="s">
        <v>409</v>
      </c>
      <c r="C151">
        <v>3</v>
      </c>
      <c r="D151" t="s">
        <v>126</v>
      </c>
      <c r="E151">
        <v>1</v>
      </c>
      <c r="F151" t="s">
        <v>472</v>
      </c>
      <c r="G151" t="s">
        <v>160</v>
      </c>
      <c r="H151">
        <v>351.02</v>
      </c>
      <c r="I151">
        <v>351.02</v>
      </c>
      <c r="J151">
        <v>6718</v>
      </c>
      <c r="K151" s="5" t="s">
        <v>279</v>
      </c>
      <c r="L151">
        <v>6718</v>
      </c>
      <c r="M151" t="s">
        <v>72</v>
      </c>
      <c r="N151" t="s">
        <v>44</v>
      </c>
      <c r="O151" t="s">
        <v>349</v>
      </c>
      <c r="P151">
        <v>201014</v>
      </c>
      <c r="Q151" t="s">
        <v>438</v>
      </c>
      <c r="R151" t="s">
        <v>439</v>
      </c>
      <c r="S151" t="s">
        <v>439</v>
      </c>
      <c r="T151" t="s">
        <v>440</v>
      </c>
      <c r="V151">
        <v>2018</v>
      </c>
      <c r="W151">
        <v>151</v>
      </c>
      <c r="Z151">
        <v>1650</v>
      </c>
      <c r="AA151" t="s">
        <v>69</v>
      </c>
      <c r="AB151" s="7">
        <v>287.72</v>
      </c>
      <c r="AC151">
        <v>63.3</v>
      </c>
      <c r="AF151">
        <v>1377</v>
      </c>
      <c r="AG151" s="5" t="s">
        <v>124</v>
      </c>
      <c r="AH151" t="s">
        <v>124</v>
      </c>
      <c r="AI151">
        <v>351.02</v>
      </c>
      <c r="AJ151" t="s">
        <v>124</v>
      </c>
      <c r="AK151" t="s">
        <v>51</v>
      </c>
      <c r="AL151" s="3">
        <v>287.72</v>
      </c>
      <c r="AM151" t="s">
        <v>52</v>
      </c>
      <c r="AO151" s="3">
        <f t="shared" si="4"/>
        <v>-13</v>
      </c>
      <c r="AQ151" s="10">
        <f t="shared" si="5"/>
        <v>-3740.3600000000006</v>
      </c>
    </row>
    <row r="152" spans="1:43" ht="12.75">
      <c r="A152">
        <v>1030205004</v>
      </c>
      <c r="B152" t="s">
        <v>409</v>
      </c>
      <c r="C152">
        <v>3</v>
      </c>
      <c r="D152" t="s">
        <v>126</v>
      </c>
      <c r="E152">
        <v>1</v>
      </c>
      <c r="F152" t="s">
        <v>473</v>
      </c>
      <c r="G152" t="s">
        <v>160</v>
      </c>
      <c r="H152">
        <v>1193.48</v>
      </c>
      <c r="I152">
        <v>1193.48</v>
      </c>
      <c r="J152">
        <v>6720</v>
      </c>
      <c r="K152" s="5" t="s">
        <v>279</v>
      </c>
      <c r="L152">
        <v>6720</v>
      </c>
      <c r="M152" t="s">
        <v>72</v>
      </c>
      <c r="N152" t="s">
        <v>44</v>
      </c>
      <c r="O152" t="s">
        <v>349</v>
      </c>
      <c r="P152">
        <v>201014</v>
      </c>
      <c r="Q152" t="s">
        <v>438</v>
      </c>
      <c r="R152" t="s">
        <v>439</v>
      </c>
      <c r="S152" t="s">
        <v>439</v>
      </c>
      <c r="T152" t="s">
        <v>440</v>
      </c>
      <c r="V152">
        <v>2018</v>
      </c>
      <c r="W152">
        <v>149</v>
      </c>
      <c r="Z152">
        <v>1649</v>
      </c>
      <c r="AA152" t="s">
        <v>69</v>
      </c>
      <c r="AB152" s="7">
        <v>978.26</v>
      </c>
      <c r="AC152">
        <v>215.22</v>
      </c>
      <c r="AF152">
        <v>1376</v>
      </c>
      <c r="AG152" s="5" t="s">
        <v>124</v>
      </c>
      <c r="AH152" t="s">
        <v>124</v>
      </c>
      <c r="AI152">
        <v>1193.48</v>
      </c>
      <c r="AJ152" t="s">
        <v>124</v>
      </c>
      <c r="AK152" t="s">
        <v>51</v>
      </c>
      <c r="AL152" s="3">
        <v>978.26</v>
      </c>
      <c r="AM152" t="s">
        <v>52</v>
      </c>
      <c r="AO152" s="3">
        <f t="shared" si="4"/>
        <v>-13</v>
      </c>
      <c r="AQ152" s="10">
        <f t="shared" si="5"/>
        <v>-12717.38</v>
      </c>
    </row>
    <row r="153" spans="1:43" ht="12.75">
      <c r="A153">
        <v>1030209008</v>
      </c>
      <c r="B153" t="s">
        <v>303</v>
      </c>
      <c r="C153">
        <v>4</v>
      </c>
      <c r="D153" t="s">
        <v>74</v>
      </c>
      <c r="E153">
        <v>1</v>
      </c>
      <c r="F153" t="s">
        <v>474</v>
      </c>
      <c r="G153" t="s">
        <v>128</v>
      </c>
      <c r="H153">
        <v>923</v>
      </c>
      <c r="I153">
        <v>923</v>
      </c>
      <c r="J153">
        <v>6458</v>
      </c>
      <c r="K153" s="5" t="s">
        <v>128</v>
      </c>
      <c r="L153">
        <v>6458</v>
      </c>
      <c r="M153" t="s">
        <v>63</v>
      </c>
      <c r="N153" t="s">
        <v>44</v>
      </c>
      <c r="O153" t="s">
        <v>128</v>
      </c>
      <c r="P153">
        <v>100060</v>
      </c>
      <c r="Q153" t="s">
        <v>305</v>
      </c>
      <c r="R153" t="s">
        <v>306</v>
      </c>
      <c r="S153" t="s">
        <v>306</v>
      </c>
      <c r="T153" t="s">
        <v>475</v>
      </c>
      <c r="V153">
        <v>2018</v>
      </c>
      <c r="W153">
        <v>701</v>
      </c>
      <c r="Z153">
        <v>1543</v>
      </c>
      <c r="AA153" t="s">
        <v>68</v>
      </c>
      <c r="AB153" s="7">
        <v>756.56</v>
      </c>
      <c r="AC153">
        <v>166.44</v>
      </c>
      <c r="AF153">
        <v>1349</v>
      </c>
      <c r="AG153" s="5" t="s">
        <v>69</v>
      </c>
      <c r="AH153" t="s">
        <v>69</v>
      </c>
      <c r="AI153">
        <v>923</v>
      </c>
      <c r="AJ153" t="s">
        <v>69</v>
      </c>
      <c r="AK153" t="s">
        <v>51</v>
      </c>
      <c r="AL153" s="3">
        <v>756.56</v>
      </c>
      <c r="AM153" t="s">
        <v>52</v>
      </c>
      <c r="AO153" s="3">
        <f t="shared" si="4"/>
        <v>-10</v>
      </c>
      <c r="AQ153" s="10">
        <f t="shared" si="5"/>
        <v>-7565.599999999999</v>
      </c>
    </row>
    <row r="154" spans="1:43" ht="12.75">
      <c r="A154">
        <v>1030205001</v>
      </c>
      <c r="B154" t="s">
        <v>220</v>
      </c>
      <c r="E154">
        <v>1</v>
      </c>
      <c r="F154" t="s">
        <v>476</v>
      </c>
      <c r="G154" t="s">
        <v>313</v>
      </c>
      <c r="H154">
        <v>2212.93</v>
      </c>
      <c r="I154">
        <v>2212.93</v>
      </c>
      <c r="J154">
        <v>6058</v>
      </c>
      <c r="K154" s="5" t="s">
        <v>141</v>
      </c>
      <c r="L154">
        <v>6058</v>
      </c>
      <c r="M154" t="s">
        <v>142</v>
      </c>
      <c r="N154" t="s">
        <v>44</v>
      </c>
      <c r="O154" t="s">
        <v>367</v>
      </c>
      <c r="P154">
        <v>201191</v>
      </c>
      <c r="Q154" t="s">
        <v>331</v>
      </c>
      <c r="R154" t="s">
        <v>332</v>
      </c>
      <c r="S154" t="s">
        <v>332</v>
      </c>
      <c r="V154">
        <v>2018</v>
      </c>
      <c r="W154">
        <v>142</v>
      </c>
      <c r="Z154">
        <v>1437</v>
      </c>
      <c r="AA154" t="s">
        <v>149</v>
      </c>
      <c r="AB154" s="7">
        <v>1817.02</v>
      </c>
      <c r="AC154">
        <v>395.91</v>
      </c>
      <c r="AF154">
        <v>1203</v>
      </c>
      <c r="AG154" s="5" t="s">
        <v>149</v>
      </c>
      <c r="AH154" t="s">
        <v>149</v>
      </c>
      <c r="AI154">
        <v>2212.93</v>
      </c>
      <c r="AJ154" t="s">
        <v>149</v>
      </c>
      <c r="AK154" t="s">
        <v>51</v>
      </c>
      <c r="AL154" s="3">
        <v>1817.02</v>
      </c>
      <c r="AM154" t="s">
        <v>52</v>
      </c>
      <c r="AO154" s="3">
        <f t="shared" si="4"/>
        <v>-22</v>
      </c>
      <c r="AQ154" s="10">
        <f t="shared" si="5"/>
        <v>-39974.44</v>
      </c>
    </row>
    <row r="155" spans="1:43" ht="12.75">
      <c r="A155">
        <v>1030209008</v>
      </c>
      <c r="B155" t="s">
        <v>303</v>
      </c>
      <c r="E155">
        <v>1</v>
      </c>
      <c r="F155" t="s">
        <v>477</v>
      </c>
      <c r="G155" t="s">
        <v>124</v>
      </c>
      <c r="H155">
        <v>1478.01</v>
      </c>
      <c r="I155">
        <v>1478.01</v>
      </c>
      <c r="J155">
        <v>7180</v>
      </c>
      <c r="K155" s="5" t="s">
        <v>59</v>
      </c>
      <c r="L155">
        <v>7180</v>
      </c>
      <c r="M155" t="s">
        <v>204</v>
      </c>
      <c r="N155" t="s">
        <v>44</v>
      </c>
      <c r="O155" t="s">
        <v>124</v>
      </c>
      <c r="P155">
        <v>100060</v>
      </c>
      <c r="Q155" t="s">
        <v>305</v>
      </c>
      <c r="R155" t="s">
        <v>306</v>
      </c>
      <c r="S155" t="s">
        <v>306</v>
      </c>
      <c r="T155" t="s">
        <v>475</v>
      </c>
      <c r="V155">
        <v>2018</v>
      </c>
      <c r="W155">
        <v>698</v>
      </c>
      <c r="Z155">
        <v>1758</v>
      </c>
      <c r="AA155" t="s">
        <v>84</v>
      </c>
      <c r="AB155" s="7">
        <v>1211.47</v>
      </c>
      <c r="AC155">
        <v>266.53</v>
      </c>
      <c r="AF155">
        <v>1485</v>
      </c>
      <c r="AG155" s="5" t="s">
        <v>84</v>
      </c>
      <c r="AH155" t="s">
        <v>207</v>
      </c>
      <c r="AI155">
        <v>1478</v>
      </c>
      <c r="AJ155" t="s">
        <v>84</v>
      </c>
      <c r="AK155" t="s">
        <v>51</v>
      </c>
      <c r="AL155" s="3">
        <v>1211.48</v>
      </c>
      <c r="AM155" t="s">
        <v>52</v>
      </c>
      <c r="AO155" s="3">
        <f t="shared" si="4"/>
        <v>-22</v>
      </c>
      <c r="AQ155" s="10">
        <f t="shared" si="5"/>
        <v>-26652.56</v>
      </c>
    </row>
    <row r="156" spans="1:43" ht="12.75">
      <c r="A156">
        <v>1030209008</v>
      </c>
      <c r="B156" t="s">
        <v>303</v>
      </c>
      <c r="E156">
        <v>1</v>
      </c>
      <c r="F156" t="s">
        <v>477</v>
      </c>
      <c r="G156" t="s">
        <v>124</v>
      </c>
      <c r="H156">
        <v>1478.01</v>
      </c>
      <c r="I156">
        <v>1478.01</v>
      </c>
      <c r="J156">
        <v>7180</v>
      </c>
      <c r="K156" s="5" t="s">
        <v>59</v>
      </c>
      <c r="L156">
        <v>7180</v>
      </c>
      <c r="M156" t="s">
        <v>204</v>
      </c>
      <c r="N156" t="s">
        <v>44</v>
      </c>
      <c r="O156" t="s">
        <v>124</v>
      </c>
      <c r="P156">
        <v>100060</v>
      </c>
      <c r="Q156" t="s">
        <v>305</v>
      </c>
      <c r="R156" t="s">
        <v>306</v>
      </c>
      <c r="S156" t="s">
        <v>306</v>
      </c>
      <c r="T156" t="s">
        <v>475</v>
      </c>
      <c r="V156">
        <v>2018</v>
      </c>
      <c r="W156">
        <v>406</v>
      </c>
      <c r="Z156">
        <v>1759</v>
      </c>
      <c r="AA156" t="s">
        <v>84</v>
      </c>
      <c r="AB156" s="7">
        <v>0.01</v>
      </c>
      <c r="AC156">
        <v>0</v>
      </c>
      <c r="AF156">
        <v>1484</v>
      </c>
      <c r="AG156" s="5" t="s">
        <v>84</v>
      </c>
      <c r="AH156" t="s">
        <v>207</v>
      </c>
      <c r="AI156">
        <v>0.01</v>
      </c>
      <c r="AJ156" t="s">
        <v>84</v>
      </c>
      <c r="AK156" t="s">
        <v>51</v>
      </c>
      <c r="AL156" s="3">
        <v>0</v>
      </c>
      <c r="AM156" t="s">
        <v>52</v>
      </c>
      <c r="AO156" s="3">
        <f t="shared" si="4"/>
        <v>-22</v>
      </c>
      <c r="AQ156" s="10">
        <f t="shared" si="5"/>
        <v>0</v>
      </c>
    </row>
    <row r="157" spans="1:43" ht="12.75">
      <c r="A157">
        <v>1030205001</v>
      </c>
      <c r="B157" t="s">
        <v>220</v>
      </c>
      <c r="C157">
        <v>3</v>
      </c>
      <c r="D157" t="s">
        <v>126</v>
      </c>
      <c r="E157">
        <v>1</v>
      </c>
      <c r="F157" t="s">
        <v>478</v>
      </c>
      <c r="G157" t="s">
        <v>43</v>
      </c>
      <c r="H157">
        <v>68.08</v>
      </c>
      <c r="I157">
        <v>68.08</v>
      </c>
      <c r="J157">
        <v>5002</v>
      </c>
      <c r="K157" s="5" t="s">
        <v>252</v>
      </c>
      <c r="L157">
        <v>5002</v>
      </c>
      <c r="M157" t="s">
        <v>182</v>
      </c>
      <c r="N157" t="s">
        <v>44</v>
      </c>
      <c r="O157" t="s">
        <v>89</v>
      </c>
      <c r="P157">
        <v>201191</v>
      </c>
      <c r="Q157" t="s">
        <v>331</v>
      </c>
      <c r="R157" t="s">
        <v>332</v>
      </c>
      <c r="S157" t="s">
        <v>332</v>
      </c>
      <c r="T157" t="s">
        <v>219</v>
      </c>
      <c r="V157">
        <v>2018</v>
      </c>
      <c r="W157">
        <v>144</v>
      </c>
      <c r="Z157">
        <v>1248</v>
      </c>
      <c r="AA157" t="s">
        <v>182</v>
      </c>
      <c r="AB157" s="7">
        <v>55.8</v>
      </c>
      <c r="AC157">
        <v>12.28</v>
      </c>
      <c r="AF157">
        <v>1078</v>
      </c>
      <c r="AG157" s="5" t="s">
        <v>95</v>
      </c>
      <c r="AH157" t="s">
        <v>95</v>
      </c>
      <c r="AI157">
        <v>68.08</v>
      </c>
      <c r="AJ157" t="s">
        <v>95</v>
      </c>
      <c r="AK157" t="s">
        <v>51</v>
      </c>
      <c r="AL157" s="3">
        <v>55.8</v>
      </c>
      <c r="AM157" t="s">
        <v>52</v>
      </c>
      <c r="AO157" s="3">
        <f t="shared" si="4"/>
        <v>-12</v>
      </c>
      <c r="AQ157" s="10">
        <f t="shared" si="5"/>
        <v>-669.5999999999999</v>
      </c>
    </row>
    <row r="158" spans="1:43" ht="12.75">
      <c r="A158">
        <v>1030205001</v>
      </c>
      <c r="B158" t="s">
        <v>220</v>
      </c>
      <c r="C158">
        <v>3</v>
      </c>
      <c r="D158" t="s">
        <v>126</v>
      </c>
      <c r="E158">
        <v>1</v>
      </c>
      <c r="F158" t="s">
        <v>479</v>
      </c>
      <c r="G158" t="s">
        <v>43</v>
      </c>
      <c r="H158">
        <v>539.73</v>
      </c>
      <c r="I158">
        <v>539.73</v>
      </c>
      <c r="J158">
        <v>5015</v>
      </c>
      <c r="K158" s="5" t="s">
        <v>252</v>
      </c>
      <c r="L158">
        <v>5015</v>
      </c>
      <c r="M158" t="s">
        <v>182</v>
      </c>
      <c r="N158" t="s">
        <v>44</v>
      </c>
      <c r="O158" t="s">
        <v>89</v>
      </c>
      <c r="P158">
        <v>201191</v>
      </c>
      <c r="Q158" t="s">
        <v>331</v>
      </c>
      <c r="R158" t="s">
        <v>332</v>
      </c>
      <c r="S158" t="s">
        <v>332</v>
      </c>
      <c r="T158" t="s">
        <v>219</v>
      </c>
      <c r="V158">
        <v>2018</v>
      </c>
      <c r="W158">
        <v>144</v>
      </c>
      <c r="Z158">
        <v>1250</v>
      </c>
      <c r="AA158" t="s">
        <v>182</v>
      </c>
      <c r="AB158" s="7">
        <v>442.4</v>
      </c>
      <c r="AC158">
        <v>97.33</v>
      </c>
      <c r="AF158">
        <v>1080</v>
      </c>
      <c r="AG158" s="5" t="s">
        <v>95</v>
      </c>
      <c r="AH158" t="s">
        <v>95</v>
      </c>
      <c r="AI158">
        <v>539.73</v>
      </c>
      <c r="AJ158" t="s">
        <v>95</v>
      </c>
      <c r="AK158" t="s">
        <v>51</v>
      </c>
      <c r="AL158" s="3">
        <v>442.4</v>
      </c>
      <c r="AM158" t="s">
        <v>52</v>
      </c>
      <c r="AO158" s="3">
        <f t="shared" si="4"/>
        <v>-12</v>
      </c>
      <c r="AQ158" s="10">
        <f t="shared" si="5"/>
        <v>-5308.799999999999</v>
      </c>
    </row>
    <row r="159" spans="1:43" ht="12.75">
      <c r="A159">
        <v>1030205001</v>
      </c>
      <c r="B159" t="s">
        <v>220</v>
      </c>
      <c r="C159">
        <v>3</v>
      </c>
      <c r="D159" t="s">
        <v>126</v>
      </c>
      <c r="E159">
        <v>1</v>
      </c>
      <c r="F159" t="s">
        <v>480</v>
      </c>
      <c r="G159" t="s">
        <v>43</v>
      </c>
      <c r="H159">
        <v>362.26</v>
      </c>
      <c r="I159">
        <v>362.26</v>
      </c>
      <c r="J159">
        <v>5017</v>
      </c>
      <c r="K159" s="5" t="s">
        <v>252</v>
      </c>
      <c r="L159">
        <v>5017</v>
      </c>
      <c r="M159" t="s">
        <v>182</v>
      </c>
      <c r="N159" t="s">
        <v>44</v>
      </c>
      <c r="O159" t="s">
        <v>89</v>
      </c>
      <c r="P159">
        <v>201191</v>
      </c>
      <c r="Q159" t="s">
        <v>331</v>
      </c>
      <c r="R159" t="s">
        <v>332</v>
      </c>
      <c r="S159" t="s">
        <v>332</v>
      </c>
      <c r="T159" t="s">
        <v>219</v>
      </c>
      <c r="V159">
        <v>2018</v>
      </c>
      <c r="W159">
        <v>144</v>
      </c>
      <c r="Z159">
        <v>1244</v>
      </c>
      <c r="AA159" t="s">
        <v>182</v>
      </c>
      <c r="AB159" s="7">
        <v>297.26</v>
      </c>
      <c r="AC159">
        <v>65</v>
      </c>
      <c r="AF159">
        <v>1074</v>
      </c>
      <c r="AG159" s="5" t="s">
        <v>95</v>
      </c>
      <c r="AH159" t="s">
        <v>95</v>
      </c>
      <c r="AI159">
        <v>362.26</v>
      </c>
      <c r="AJ159" t="s">
        <v>95</v>
      </c>
      <c r="AK159" t="s">
        <v>51</v>
      </c>
      <c r="AL159" s="3">
        <v>297.26</v>
      </c>
      <c r="AM159" t="s">
        <v>52</v>
      </c>
      <c r="AO159" s="3">
        <f t="shared" si="4"/>
        <v>-12</v>
      </c>
      <c r="AQ159" s="10">
        <f t="shared" si="5"/>
        <v>-3567.12</v>
      </c>
    </row>
    <row r="160" spans="1:43" ht="12.75">
      <c r="A160">
        <v>1030205001</v>
      </c>
      <c r="B160" t="s">
        <v>220</v>
      </c>
      <c r="C160">
        <v>3</v>
      </c>
      <c r="D160" t="s">
        <v>126</v>
      </c>
      <c r="E160">
        <v>1</v>
      </c>
      <c r="F160" t="s">
        <v>481</v>
      </c>
      <c r="G160" t="s">
        <v>43</v>
      </c>
      <c r="H160">
        <v>85.4</v>
      </c>
      <c r="I160">
        <v>85.4</v>
      </c>
      <c r="J160">
        <v>5000</v>
      </c>
      <c r="K160" s="5" t="s">
        <v>252</v>
      </c>
      <c r="L160">
        <v>5000</v>
      </c>
      <c r="M160" t="s">
        <v>182</v>
      </c>
      <c r="N160" t="s">
        <v>44</v>
      </c>
      <c r="O160" t="s">
        <v>89</v>
      </c>
      <c r="P160">
        <v>201191</v>
      </c>
      <c r="Q160" t="s">
        <v>331</v>
      </c>
      <c r="R160" t="s">
        <v>332</v>
      </c>
      <c r="S160" t="s">
        <v>332</v>
      </c>
      <c r="T160" t="s">
        <v>219</v>
      </c>
      <c r="V160">
        <v>2018</v>
      </c>
      <c r="W160">
        <v>144</v>
      </c>
      <c r="Z160">
        <v>1246</v>
      </c>
      <c r="AA160" t="s">
        <v>182</v>
      </c>
      <c r="AB160" s="7">
        <v>70</v>
      </c>
      <c r="AC160">
        <v>15.4</v>
      </c>
      <c r="AF160">
        <v>1076</v>
      </c>
      <c r="AG160" s="5" t="s">
        <v>95</v>
      </c>
      <c r="AH160" t="s">
        <v>95</v>
      </c>
      <c r="AI160">
        <v>85.4</v>
      </c>
      <c r="AJ160" t="s">
        <v>95</v>
      </c>
      <c r="AK160" t="s">
        <v>51</v>
      </c>
      <c r="AL160" s="3">
        <v>70</v>
      </c>
      <c r="AM160" t="s">
        <v>52</v>
      </c>
      <c r="AO160" s="3">
        <f t="shared" si="4"/>
        <v>-12</v>
      </c>
      <c r="AQ160" s="10">
        <f t="shared" si="5"/>
        <v>-840</v>
      </c>
    </row>
    <row r="161" spans="1:43" ht="12.75">
      <c r="A161">
        <v>1030205001</v>
      </c>
      <c r="B161" t="s">
        <v>220</v>
      </c>
      <c r="C161">
        <v>3</v>
      </c>
      <c r="D161" t="s">
        <v>126</v>
      </c>
      <c r="E161">
        <v>1</v>
      </c>
      <c r="F161" t="s">
        <v>482</v>
      </c>
      <c r="G161" t="s">
        <v>43</v>
      </c>
      <c r="H161">
        <v>109.8</v>
      </c>
      <c r="I161">
        <v>109.8</v>
      </c>
      <c r="J161">
        <v>4999</v>
      </c>
      <c r="K161" s="5" t="s">
        <v>252</v>
      </c>
      <c r="L161">
        <v>4999</v>
      </c>
      <c r="M161" t="s">
        <v>182</v>
      </c>
      <c r="N161" t="s">
        <v>44</v>
      </c>
      <c r="O161" t="s">
        <v>89</v>
      </c>
      <c r="P161">
        <v>201191</v>
      </c>
      <c r="Q161" t="s">
        <v>331</v>
      </c>
      <c r="R161" t="s">
        <v>332</v>
      </c>
      <c r="S161" t="s">
        <v>332</v>
      </c>
      <c r="T161" t="s">
        <v>219</v>
      </c>
      <c r="V161">
        <v>2018</v>
      </c>
      <c r="W161">
        <v>144</v>
      </c>
      <c r="Z161">
        <v>1245</v>
      </c>
      <c r="AA161" t="s">
        <v>182</v>
      </c>
      <c r="AB161" s="7">
        <v>90</v>
      </c>
      <c r="AC161">
        <v>19.8</v>
      </c>
      <c r="AF161">
        <v>1075</v>
      </c>
      <c r="AG161" s="5" t="s">
        <v>95</v>
      </c>
      <c r="AH161" t="s">
        <v>95</v>
      </c>
      <c r="AI161">
        <v>109.8</v>
      </c>
      <c r="AJ161" t="s">
        <v>95</v>
      </c>
      <c r="AK161" t="s">
        <v>51</v>
      </c>
      <c r="AL161" s="3">
        <v>90</v>
      </c>
      <c r="AM161" t="s">
        <v>52</v>
      </c>
      <c r="AO161" s="3">
        <f t="shared" si="4"/>
        <v>-12</v>
      </c>
      <c r="AQ161" s="10">
        <f t="shared" si="5"/>
        <v>-1080</v>
      </c>
    </row>
    <row r="162" spans="1:43" ht="12.75">
      <c r="A162">
        <v>1030205001</v>
      </c>
      <c r="B162" t="s">
        <v>220</v>
      </c>
      <c r="C162">
        <v>3</v>
      </c>
      <c r="D162" t="s">
        <v>126</v>
      </c>
      <c r="E162">
        <v>1</v>
      </c>
      <c r="F162" t="s">
        <v>483</v>
      </c>
      <c r="G162" t="s">
        <v>43</v>
      </c>
      <c r="H162">
        <v>97.36</v>
      </c>
      <c r="I162">
        <v>97.36</v>
      </c>
      <c r="J162">
        <v>5016</v>
      </c>
      <c r="K162" s="5" t="s">
        <v>252</v>
      </c>
      <c r="L162">
        <v>5016</v>
      </c>
      <c r="M162" t="s">
        <v>182</v>
      </c>
      <c r="N162" t="s">
        <v>44</v>
      </c>
      <c r="O162" t="s">
        <v>89</v>
      </c>
      <c r="P162">
        <v>201191</v>
      </c>
      <c r="Q162" t="s">
        <v>331</v>
      </c>
      <c r="R162" t="s">
        <v>332</v>
      </c>
      <c r="S162" t="s">
        <v>332</v>
      </c>
      <c r="T162" t="s">
        <v>219</v>
      </c>
      <c r="V162">
        <v>2018</v>
      </c>
      <c r="W162">
        <v>144</v>
      </c>
      <c r="Z162">
        <v>1251</v>
      </c>
      <c r="AA162" t="s">
        <v>182</v>
      </c>
      <c r="AB162" s="7">
        <v>79.8</v>
      </c>
      <c r="AC162">
        <v>17.56</v>
      </c>
      <c r="AF162">
        <v>1081</v>
      </c>
      <c r="AG162" s="5" t="s">
        <v>95</v>
      </c>
      <c r="AH162" t="s">
        <v>95</v>
      </c>
      <c r="AI162">
        <v>97.36</v>
      </c>
      <c r="AJ162" t="s">
        <v>95</v>
      </c>
      <c r="AK162" t="s">
        <v>51</v>
      </c>
      <c r="AL162" s="3">
        <v>79.8</v>
      </c>
      <c r="AM162" t="s">
        <v>52</v>
      </c>
      <c r="AO162" s="3">
        <f t="shared" si="4"/>
        <v>-12</v>
      </c>
      <c r="AQ162" s="10">
        <f t="shared" si="5"/>
        <v>-957.5999999999999</v>
      </c>
    </row>
    <row r="163" spans="1:43" ht="12.75">
      <c r="A163">
        <v>1030205001</v>
      </c>
      <c r="B163" t="s">
        <v>220</v>
      </c>
      <c r="C163">
        <v>3</v>
      </c>
      <c r="D163" t="s">
        <v>126</v>
      </c>
      <c r="E163">
        <v>1</v>
      </c>
      <c r="F163" t="s">
        <v>484</v>
      </c>
      <c r="G163" t="s">
        <v>43</v>
      </c>
      <c r="H163">
        <v>173.24</v>
      </c>
      <c r="I163">
        <v>173.24</v>
      </c>
      <c r="J163">
        <v>5003</v>
      </c>
      <c r="K163" s="5" t="s">
        <v>252</v>
      </c>
      <c r="L163">
        <v>5003</v>
      </c>
      <c r="M163" t="s">
        <v>182</v>
      </c>
      <c r="N163" t="s">
        <v>44</v>
      </c>
      <c r="O163" t="s">
        <v>89</v>
      </c>
      <c r="P163">
        <v>201191</v>
      </c>
      <c r="Q163" t="s">
        <v>331</v>
      </c>
      <c r="R163" t="s">
        <v>332</v>
      </c>
      <c r="S163" t="s">
        <v>332</v>
      </c>
      <c r="T163" t="s">
        <v>219</v>
      </c>
      <c r="V163">
        <v>2018</v>
      </c>
      <c r="W163">
        <v>144</v>
      </c>
      <c r="Z163">
        <v>1249</v>
      </c>
      <c r="AA163" t="s">
        <v>182</v>
      </c>
      <c r="AB163" s="7">
        <v>142</v>
      </c>
      <c r="AC163">
        <v>31.24</v>
      </c>
      <c r="AF163">
        <v>1079</v>
      </c>
      <c r="AG163" s="5" t="s">
        <v>95</v>
      </c>
      <c r="AH163" t="s">
        <v>95</v>
      </c>
      <c r="AI163">
        <v>173.24</v>
      </c>
      <c r="AJ163" t="s">
        <v>95</v>
      </c>
      <c r="AK163" t="s">
        <v>51</v>
      </c>
      <c r="AL163" s="3">
        <v>142</v>
      </c>
      <c r="AM163" t="s">
        <v>52</v>
      </c>
      <c r="AO163" s="3">
        <f t="shared" si="4"/>
        <v>-12</v>
      </c>
      <c r="AQ163" s="10">
        <f t="shared" si="5"/>
        <v>-1704</v>
      </c>
    </row>
    <row r="164" spans="1:43" ht="12.75">
      <c r="A164">
        <v>1030205001</v>
      </c>
      <c r="B164" t="s">
        <v>220</v>
      </c>
      <c r="C164">
        <v>3</v>
      </c>
      <c r="D164" t="s">
        <v>126</v>
      </c>
      <c r="E164">
        <v>1</v>
      </c>
      <c r="F164" t="s">
        <v>485</v>
      </c>
      <c r="G164" t="s">
        <v>43</v>
      </c>
      <c r="H164">
        <v>140.3</v>
      </c>
      <c r="I164">
        <v>140.3</v>
      </c>
      <c r="J164">
        <v>5001</v>
      </c>
      <c r="K164" s="5" t="s">
        <v>252</v>
      </c>
      <c r="L164">
        <v>5001</v>
      </c>
      <c r="M164" t="s">
        <v>182</v>
      </c>
      <c r="N164" t="s">
        <v>44</v>
      </c>
      <c r="O164" t="s">
        <v>89</v>
      </c>
      <c r="P164">
        <v>201191</v>
      </c>
      <c r="Q164" t="s">
        <v>331</v>
      </c>
      <c r="R164" t="s">
        <v>332</v>
      </c>
      <c r="S164" t="s">
        <v>332</v>
      </c>
      <c r="T164" t="s">
        <v>219</v>
      </c>
      <c r="V164">
        <v>2018</v>
      </c>
      <c r="W164">
        <v>144</v>
      </c>
      <c r="Z164">
        <v>1247</v>
      </c>
      <c r="AA164" t="s">
        <v>182</v>
      </c>
      <c r="AB164" s="7">
        <v>115</v>
      </c>
      <c r="AC164">
        <v>25.3</v>
      </c>
      <c r="AF164">
        <v>1077</v>
      </c>
      <c r="AG164" s="5" t="s">
        <v>95</v>
      </c>
      <c r="AH164" t="s">
        <v>95</v>
      </c>
      <c r="AI164">
        <v>140.3</v>
      </c>
      <c r="AJ164" t="s">
        <v>95</v>
      </c>
      <c r="AK164" t="s">
        <v>51</v>
      </c>
      <c r="AL164" s="3">
        <v>115</v>
      </c>
      <c r="AM164" t="s">
        <v>52</v>
      </c>
      <c r="AO164" s="3">
        <f t="shared" si="4"/>
        <v>-12</v>
      </c>
      <c r="AQ164" s="10">
        <f t="shared" si="5"/>
        <v>-1380</v>
      </c>
    </row>
    <row r="165" spans="1:43" ht="12.75">
      <c r="A165">
        <v>1030205001</v>
      </c>
      <c r="B165" t="s">
        <v>220</v>
      </c>
      <c r="C165">
        <v>3</v>
      </c>
      <c r="D165" t="s">
        <v>126</v>
      </c>
      <c r="E165">
        <v>1</v>
      </c>
      <c r="F165" t="s">
        <v>486</v>
      </c>
      <c r="G165" t="s">
        <v>253</v>
      </c>
      <c r="H165">
        <v>97.36</v>
      </c>
      <c r="I165">
        <v>97.36</v>
      </c>
      <c r="J165">
        <v>6797</v>
      </c>
      <c r="K165" s="5" t="s">
        <v>487</v>
      </c>
      <c r="L165">
        <v>6797</v>
      </c>
      <c r="M165" t="s">
        <v>72</v>
      </c>
      <c r="N165" t="s">
        <v>44</v>
      </c>
      <c r="O165" t="s">
        <v>488</v>
      </c>
      <c r="P165">
        <v>201191</v>
      </c>
      <c r="Q165" t="s">
        <v>331</v>
      </c>
      <c r="R165" t="s">
        <v>332</v>
      </c>
      <c r="S165" t="s">
        <v>332</v>
      </c>
      <c r="V165">
        <v>2018</v>
      </c>
      <c r="W165">
        <v>144</v>
      </c>
      <c r="Z165">
        <v>1643</v>
      </c>
      <c r="AA165" t="s">
        <v>69</v>
      </c>
      <c r="AB165" s="7">
        <v>79.8</v>
      </c>
      <c r="AC165">
        <v>17.56</v>
      </c>
      <c r="AF165">
        <v>1371</v>
      </c>
      <c r="AG165" s="5" t="s">
        <v>124</v>
      </c>
      <c r="AH165" t="s">
        <v>124</v>
      </c>
      <c r="AI165">
        <v>97.36</v>
      </c>
      <c r="AJ165" t="s">
        <v>124</v>
      </c>
      <c r="AK165" t="s">
        <v>51</v>
      </c>
      <c r="AL165" s="3">
        <v>79.8</v>
      </c>
      <c r="AM165" t="s">
        <v>52</v>
      </c>
      <c r="AO165" s="3">
        <f t="shared" si="4"/>
        <v>-17</v>
      </c>
      <c r="AQ165" s="10">
        <f t="shared" si="5"/>
        <v>-1356.6</v>
      </c>
    </row>
    <row r="166" spans="1:43" ht="12.75">
      <c r="A166">
        <v>1030205001</v>
      </c>
      <c r="B166" t="s">
        <v>220</v>
      </c>
      <c r="C166">
        <v>3</v>
      </c>
      <c r="D166" t="s">
        <v>126</v>
      </c>
      <c r="E166">
        <v>1</v>
      </c>
      <c r="F166" t="s">
        <v>489</v>
      </c>
      <c r="G166" t="s">
        <v>253</v>
      </c>
      <c r="H166">
        <v>173.24</v>
      </c>
      <c r="I166">
        <v>173.24</v>
      </c>
      <c r="J166">
        <v>6796</v>
      </c>
      <c r="K166" s="5" t="s">
        <v>487</v>
      </c>
      <c r="L166">
        <v>6796</v>
      </c>
      <c r="M166" t="s">
        <v>72</v>
      </c>
      <c r="N166" t="s">
        <v>44</v>
      </c>
      <c r="O166" t="s">
        <v>488</v>
      </c>
      <c r="P166">
        <v>201191</v>
      </c>
      <c r="Q166" t="s">
        <v>331</v>
      </c>
      <c r="R166" t="s">
        <v>332</v>
      </c>
      <c r="S166" t="s">
        <v>332</v>
      </c>
      <c r="V166">
        <v>2018</v>
      </c>
      <c r="W166">
        <v>144</v>
      </c>
      <c r="Z166">
        <v>1644</v>
      </c>
      <c r="AA166" t="s">
        <v>69</v>
      </c>
      <c r="AB166" s="7">
        <v>142</v>
      </c>
      <c r="AC166">
        <v>31.24</v>
      </c>
      <c r="AF166">
        <v>1372</v>
      </c>
      <c r="AG166" s="5" t="s">
        <v>124</v>
      </c>
      <c r="AH166" t="s">
        <v>124</v>
      </c>
      <c r="AI166">
        <v>173.24</v>
      </c>
      <c r="AJ166" t="s">
        <v>124</v>
      </c>
      <c r="AK166" t="s">
        <v>51</v>
      </c>
      <c r="AL166" s="3">
        <v>142</v>
      </c>
      <c r="AM166" t="s">
        <v>52</v>
      </c>
      <c r="AO166" s="3">
        <f t="shared" si="4"/>
        <v>-17</v>
      </c>
      <c r="AQ166" s="10">
        <f t="shared" si="5"/>
        <v>-2414</v>
      </c>
    </row>
    <row r="167" spans="1:43" ht="12.75">
      <c r="A167">
        <v>1030205001</v>
      </c>
      <c r="B167" t="s">
        <v>220</v>
      </c>
      <c r="C167">
        <v>3</v>
      </c>
      <c r="D167" t="s">
        <v>126</v>
      </c>
      <c r="E167">
        <v>1</v>
      </c>
      <c r="F167" t="s">
        <v>490</v>
      </c>
      <c r="G167" t="s">
        <v>253</v>
      </c>
      <c r="H167">
        <v>140.3</v>
      </c>
      <c r="I167">
        <v>140.3</v>
      </c>
      <c r="J167">
        <v>6795</v>
      </c>
      <c r="K167" s="5" t="s">
        <v>106</v>
      </c>
      <c r="L167">
        <v>6795</v>
      </c>
      <c r="M167" t="s">
        <v>72</v>
      </c>
      <c r="N167" t="s">
        <v>44</v>
      </c>
      <c r="O167" t="s">
        <v>488</v>
      </c>
      <c r="P167">
        <v>201191</v>
      </c>
      <c r="Q167" t="s">
        <v>331</v>
      </c>
      <c r="R167" t="s">
        <v>332</v>
      </c>
      <c r="S167" t="s">
        <v>332</v>
      </c>
      <c r="V167">
        <v>2018</v>
      </c>
      <c r="W167">
        <v>144</v>
      </c>
      <c r="Z167">
        <v>1645</v>
      </c>
      <c r="AA167" t="s">
        <v>69</v>
      </c>
      <c r="AB167" s="7">
        <v>115</v>
      </c>
      <c r="AC167">
        <v>25.3</v>
      </c>
      <c r="AF167">
        <v>1373</v>
      </c>
      <c r="AG167" s="5" t="s">
        <v>124</v>
      </c>
      <c r="AH167" t="s">
        <v>124</v>
      </c>
      <c r="AI167">
        <v>140.3</v>
      </c>
      <c r="AJ167" t="s">
        <v>124</v>
      </c>
      <c r="AK167" t="s">
        <v>51</v>
      </c>
      <c r="AL167" s="3">
        <v>115</v>
      </c>
      <c r="AM167" t="s">
        <v>52</v>
      </c>
      <c r="AO167" s="3">
        <f t="shared" si="4"/>
        <v>-16</v>
      </c>
      <c r="AQ167" s="10">
        <f t="shared" si="5"/>
        <v>-1840</v>
      </c>
    </row>
    <row r="168" spans="1:43" ht="12.75">
      <c r="A168">
        <v>1030205001</v>
      </c>
      <c r="B168" t="s">
        <v>220</v>
      </c>
      <c r="C168">
        <v>3</v>
      </c>
      <c r="D168" t="s">
        <v>126</v>
      </c>
      <c r="E168">
        <v>1</v>
      </c>
      <c r="F168" t="s">
        <v>491</v>
      </c>
      <c r="G168" t="s">
        <v>253</v>
      </c>
      <c r="H168">
        <v>539.73</v>
      </c>
      <c r="I168">
        <v>539.73</v>
      </c>
      <c r="J168">
        <v>6798</v>
      </c>
      <c r="K168" s="5" t="s">
        <v>487</v>
      </c>
      <c r="L168">
        <v>6798</v>
      </c>
      <c r="M168" t="s">
        <v>72</v>
      </c>
      <c r="N168" t="s">
        <v>44</v>
      </c>
      <c r="O168" t="s">
        <v>488</v>
      </c>
      <c r="P168">
        <v>201191</v>
      </c>
      <c r="Q168" t="s">
        <v>331</v>
      </c>
      <c r="R168" t="s">
        <v>332</v>
      </c>
      <c r="S168" t="s">
        <v>332</v>
      </c>
      <c r="V168">
        <v>2018</v>
      </c>
      <c r="W168">
        <v>144</v>
      </c>
      <c r="Z168">
        <v>1642</v>
      </c>
      <c r="AA168" t="s">
        <v>69</v>
      </c>
      <c r="AB168" s="7">
        <v>442.4</v>
      </c>
      <c r="AC168">
        <v>97.33</v>
      </c>
      <c r="AF168">
        <v>1370</v>
      </c>
      <c r="AG168" s="5" t="s">
        <v>124</v>
      </c>
      <c r="AH168" t="s">
        <v>124</v>
      </c>
      <c r="AI168">
        <v>539.73</v>
      </c>
      <c r="AJ168" t="s">
        <v>124</v>
      </c>
      <c r="AK168" t="s">
        <v>51</v>
      </c>
      <c r="AL168" s="3">
        <v>442.4</v>
      </c>
      <c r="AM168" t="s">
        <v>52</v>
      </c>
      <c r="AO168" s="3">
        <f t="shared" si="4"/>
        <v>-17</v>
      </c>
      <c r="AQ168" s="10">
        <f t="shared" si="5"/>
        <v>-7520.799999999999</v>
      </c>
    </row>
    <row r="169" spans="1:43" ht="12.75">
      <c r="A169">
        <v>1030205001</v>
      </c>
      <c r="B169" t="s">
        <v>220</v>
      </c>
      <c r="C169">
        <v>3</v>
      </c>
      <c r="D169" t="s">
        <v>126</v>
      </c>
      <c r="E169">
        <v>1</v>
      </c>
      <c r="F169" t="s">
        <v>492</v>
      </c>
      <c r="G169" t="s">
        <v>253</v>
      </c>
      <c r="H169">
        <v>68.08</v>
      </c>
      <c r="I169">
        <v>68.08</v>
      </c>
      <c r="J169">
        <v>6799</v>
      </c>
      <c r="K169" s="5" t="s">
        <v>487</v>
      </c>
      <c r="L169">
        <v>6799</v>
      </c>
      <c r="M169" t="s">
        <v>72</v>
      </c>
      <c r="N169" t="s">
        <v>44</v>
      </c>
      <c r="O169" t="s">
        <v>488</v>
      </c>
      <c r="P169">
        <v>201191</v>
      </c>
      <c r="Q169" t="s">
        <v>331</v>
      </c>
      <c r="R169" t="s">
        <v>332</v>
      </c>
      <c r="S169" t="s">
        <v>332</v>
      </c>
      <c r="V169">
        <v>2018</v>
      </c>
      <c r="W169">
        <v>144</v>
      </c>
      <c r="Z169">
        <v>1641</v>
      </c>
      <c r="AA169" t="s">
        <v>69</v>
      </c>
      <c r="AB169" s="7">
        <v>55.8</v>
      </c>
      <c r="AC169">
        <v>12.28</v>
      </c>
      <c r="AF169">
        <v>1369</v>
      </c>
      <c r="AG169" s="5" t="s">
        <v>124</v>
      </c>
      <c r="AH169" t="s">
        <v>124</v>
      </c>
      <c r="AI169">
        <v>68.08</v>
      </c>
      <c r="AJ169" t="s">
        <v>124</v>
      </c>
      <c r="AK169" t="s">
        <v>51</v>
      </c>
      <c r="AL169" s="3">
        <v>55.8</v>
      </c>
      <c r="AM169" t="s">
        <v>52</v>
      </c>
      <c r="AO169" s="3">
        <f t="shared" si="4"/>
        <v>-17</v>
      </c>
      <c r="AQ169" s="10">
        <f t="shared" si="5"/>
        <v>-948.5999999999999</v>
      </c>
    </row>
    <row r="170" spans="1:43" ht="12.75">
      <c r="A170">
        <v>1030205001</v>
      </c>
      <c r="B170" t="s">
        <v>220</v>
      </c>
      <c r="C170">
        <v>3</v>
      </c>
      <c r="D170" t="s">
        <v>126</v>
      </c>
      <c r="E170">
        <v>1</v>
      </c>
      <c r="F170" t="s">
        <v>493</v>
      </c>
      <c r="G170" t="s">
        <v>253</v>
      </c>
      <c r="H170">
        <v>0.06</v>
      </c>
      <c r="I170">
        <v>0.06</v>
      </c>
      <c r="J170">
        <v>6802</v>
      </c>
      <c r="K170" s="5" t="s">
        <v>487</v>
      </c>
      <c r="L170">
        <v>6802</v>
      </c>
      <c r="M170" t="s">
        <v>72</v>
      </c>
      <c r="N170" t="s">
        <v>44</v>
      </c>
      <c r="O170" t="s">
        <v>488</v>
      </c>
      <c r="P170">
        <v>201191</v>
      </c>
      <c r="Q170" t="s">
        <v>331</v>
      </c>
      <c r="R170" t="s">
        <v>332</v>
      </c>
      <c r="S170" t="s">
        <v>332</v>
      </c>
      <c r="V170">
        <v>2018</v>
      </c>
      <c r="W170">
        <v>144</v>
      </c>
      <c r="Z170">
        <v>1638</v>
      </c>
      <c r="AA170" t="s">
        <v>69</v>
      </c>
      <c r="AB170" s="7">
        <v>0.06</v>
      </c>
      <c r="AF170">
        <v>1366</v>
      </c>
      <c r="AG170" s="5" t="s">
        <v>124</v>
      </c>
      <c r="AH170" t="s">
        <v>124</v>
      </c>
      <c r="AI170">
        <v>0.06</v>
      </c>
      <c r="AJ170" t="s">
        <v>124</v>
      </c>
      <c r="AK170" t="s">
        <v>51</v>
      </c>
      <c r="AL170" s="3">
        <v>0.06</v>
      </c>
      <c r="AO170" s="3">
        <f t="shared" si="4"/>
        <v>-17</v>
      </c>
      <c r="AQ170" s="10">
        <f t="shared" si="5"/>
        <v>-1.02</v>
      </c>
    </row>
    <row r="171" spans="1:43" ht="12.75">
      <c r="A171">
        <v>1030205001</v>
      </c>
      <c r="B171" t="s">
        <v>220</v>
      </c>
      <c r="C171">
        <v>3</v>
      </c>
      <c r="D171" t="s">
        <v>126</v>
      </c>
      <c r="E171">
        <v>1</v>
      </c>
      <c r="F171" t="s">
        <v>494</v>
      </c>
      <c r="G171" t="s">
        <v>253</v>
      </c>
      <c r="H171">
        <v>377.7</v>
      </c>
      <c r="I171">
        <v>377.7</v>
      </c>
      <c r="J171">
        <v>6801</v>
      </c>
      <c r="K171" s="5" t="s">
        <v>487</v>
      </c>
      <c r="L171">
        <v>6801</v>
      </c>
      <c r="M171" t="s">
        <v>72</v>
      </c>
      <c r="N171" t="s">
        <v>44</v>
      </c>
      <c r="O171" t="s">
        <v>488</v>
      </c>
      <c r="P171">
        <v>201191</v>
      </c>
      <c r="Q171" t="s">
        <v>331</v>
      </c>
      <c r="R171" t="s">
        <v>332</v>
      </c>
      <c r="S171" t="s">
        <v>332</v>
      </c>
      <c r="V171">
        <v>2018</v>
      </c>
      <c r="W171">
        <v>144</v>
      </c>
      <c r="Z171">
        <v>1639</v>
      </c>
      <c r="AA171" t="s">
        <v>69</v>
      </c>
      <c r="AB171" s="7">
        <v>312.7</v>
      </c>
      <c r="AC171">
        <v>65</v>
      </c>
      <c r="AF171">
        <v>1367</v>
      </c>
      <c r="AG171" s="5" t="s">
        <v>124</v>
      </c>
      <c r="AH171" t="s">
        <v>124</v>
      </c>
      <c r="AI171">
        <v>377.7</v>
      </c>
      <c r="AJ171" t="s">
        <v>124</v>
      </c>
      <c r="AK171" t="s">
        <v>51</v>
      </c>
      <c r="AL171" s="3">
        <v>312.7</v>
      </c>
      <c r="AM171" t="s">
        <v>52</v>
      </c>
      <c r="AO171" s="3">
        <f t="shared" si="4"/>
        <v>-17</v>
      </c>
      <c r="AQ171" s="10">
        <f t="shared" si="5"/>
        <v>-5315.9</v>
      </c>
    </row>
    <row r="172" spans="1:43" ht="12.75">
      <c r="A172">
        <v>1030205001</v>
      </c>
      <c r="B172" t="s">
        <v>220</v>
      </c>
      <c r="C172">
        <v>3</v>
      </c>
      <c r="D172" t="s">
        <v>126</v>
      </c>
      <c r="E172">
        <v>1</v>
      </c>
      <c r="F172" t="s">
        <v>495</v>
      </c>
      <c r="G172" t="s">
        <v>253</v>
      </c>
      <c r="H172">
        <v>85.4</v>
      </c>
      <c r="I172">
        <v>85.4</v>
      </c>
      <c r="J172">
        <v>6794</v>
      </c>
      <c r="K172" s="5" t="s">
        <v>106</v>
      </c>
      <c r="L172">
        <v>6794</v>
      </c>
      <c r="M172" t="s">
        <v>72</v>
      </c>
      <c r="N172" t="s">
        <v>44</v>
      </c>
      <c r="O172" t="s">
        <v>488</v>
      </c>
      <c r="P172">
        <v>201191</v>
      </c>
      <c r="Q172" t="s">
        <v>331</v>
      </c>
      <c r="R172" t="s">
        <v>332</v>
      </c>
      <c r="S172" t="s">
        <v>332</v>
      </c>
      <c r="V172">
        <v>2018</v>
      </c>
      <c r="W172">
        <v>144</v>
      </c>
      <c r="Z172">
        <v>1646</v>
      </c>
      <c r="AA172" t="s">
        <v>69</v>
      </c>
      <c r="AB172" s="7">
        <v>70</v>
      </c>
      <c r="AC172">
        <v>15.4</v>
      </c>
      <c r="AF172">
        <v>1374</v>
      </c>
      <c r="AG172" s="5" t="s">
        <v>124</v>
      </c>
      <c r="AH172" t="s">
        <v>124</v>
      </c>
      <c r="AI172">
        <v>85.4</v>
      </c>
      <c r="AJ172" t="s">
        <v>124</v>
      </c>
      <c r="AK172" t="s">
        <v>51</v>
      </c>
      <c r="AL172" s="3">
        <v>70</v>
      </c>
      <c r="AM172" t="s">
        <v>52</v>
      </c>
      <c r="AO172" s="3">
        <f t="shared" si="4"/>
        <v>-16</v>
      </c>
      <c r="AQ172" s="10">
        <f t="shared" si="5"/>
        <v>-1120</v>
      </c>
    </row>
    <row r="173" spans="1:43" ht="12.75">
      <c r="A173">
        <v>1030205001</v>
      </c>
      <c r="B173" t="s">
        <v>220</v>
      </c>
      <c r="C173">
        <v>3</v>
      </c>
      <c r="D173" t="s">
        <v>126</v>
      </c>
      <c r="E173">
        <v>1</v>
      </c>
      <c r="F173" t="s">
        <v>496</v>
      </c>
      <c r="G173" t="s">
        <v>253</v>
      </c>
      <c r="H173">
        <v>109.8</v>
      </c>
      <c r="I173">
        <v>109.8</v>
      </c>
      <c r="J173">
        <v>6800</v>
      </c>
      <c r="K173" s="5" t="s">
        <v>487</v>
      </c>
      <c r="L173">
        <v>6800</v>
      </c>
      <c r="M173" t="s">
        <v>72</v>
      </c>
      <c r="N173" t="s">
        <v>44</v>
      </c>
      <c r="O173" t="s">
        <v>488</v>
      </c>
      <c r="P173">
        <v>201191</v>
      </c>
      <c r="Q173" t="s">
        <v>331</v>
      </c>
      <c r="R173" t="s">
        <v>332</v>
      </c>
      <c r="S173" t="s">
        <v>332</v>
      </c>
      <c r="V173">
        <v>2018</v>
      </c>
      <c r="W173">
        <v>144</v>
      </c>
      <c r="Z173">
        <v>1640</v>
      </c>
      <c r="AA173" t="s">
        <v>69</v>
      </c>
      <c r="AB173" s="7">
        <v>90</v>
      </c>
      <c r="AC173">
        <v>19.8</v>
      </c>
      <c r="AF173">
        <v>1368</v>
      </c>
      <c r="AG173" s="5" t="s">
        <v>124</v>
      </c>
      <c r="AH173" t="s">
        <v>124</v>
      </c>
      <c r="AI173">
        <v>109.8</v>
      </c>
      <c r="AJ173" t="s">
        <v>124</v>
      </c>
      <c r="AK173" t="s">
        <v>51</v>
      </c>
      <c r="AL173" s="3">
        <v>90</v>
      </c>
      <c r="AM173" t="s">
        <v>52</v>
      </c>
      <c r="AO173" s="3">
        <f t="shared" si="4"/>
        <v>-17</v>
      </c>
      <c r="AQ173" s="10">
        <f t="shared" si="5"/>
        <v>-1530</v>
      </c>
    </row>
    <row r="174" spans="1:43" ht="12.75">
      <c r="A174">
        <v>1030299999</v>
      </c>
      <c r="B174" t="s">
        <v>82</v>
      </c>
      <c r="E174">
        <v>1</v>
      </c>
      <c r="F174" t="s">
        <v>497</v>
      </c>
      <c r="G174" t="s">
        <v>54</v>
      </c>
      <c r="H174">
        <v>3333.34</v>
      </c>
      <c r="I174">
        <v>3333.34</v>
      </c>
      <c r="J174">
        <v>6362</v>
      </c>
      <c r="K174" s="5" t="s">
        <v>54</v>
      </c>
      <c r="L174">
        <v>6362</v>
      </c>
      <c r="M174" t="s">
        <v>179</v>
      </c>
      <c r="N174" t="s">
        <v>44</v>
      </c>
      <c r="O174" t="s">
        <v>498</v>
      </c>
      <c r="P174">
        <v>200556</v>
      </c>
      <c r="Q174" t="s">
        <v>499</v>
      </c>
      <c r="R174" t="s">
        <v>500</v>
      </c>
      <c r="S174" t="s">
        <v>500</v>
      </c>
      <c r="T174" t="s">
        <v>501</v>
      </c>
      <c r="V174">
        <v>2018</v>
      </c>
      <c r="W174">
        <v>631</v>
      </c>
      <c r="Z174">
        <v>1524</v>
      </c>
      <c r="AA174" t="s">
        <v>134</v>
      </c>
      <c r="AB174" s="7">
        <v>2732.25</v>
      </c>
      <c r="AC174">
        <v>601.09</v>
      </c>
      <c r="AF174">
        <v>1284</v>
      </c>
      <c r="AG174" s="5" t="s">
        <v>134</v>
      </c>
      <c r="AH174" t="s">
        <v>134</v>
      </c>
      <c r="AI174">
        <v>3333.34</v>
      </c>
      <c r="AJ174" t="s">
        <v>134</v>
      </c>
      <c r="AK174" t="s">
        <v>51</v>
      </c>
      <c r="AL174" s="3">
        <v>2732.25</v>
      </c>
      <c r="AM174" t="s">
        <v>52</v>
      </c>
      <c r="AO174" s="3">
        <f t="shared" si="4"/>
        <v>-26</v>
      </c>
      <c r="AQ174" s="10">
        <f t="shared" si="5"/>
        <v>-71038.5</v>
      </c>
    </row>
    <row r="175" spans="1:43" ht="12.75">
      <c r="A175">
        <v>1030216002</v>
      </c>
      <c r="B175" t="s">
        <v>502</v>
      </c>
      <c r="C175">
        <v>6</v>
      </c>
      <c r="D175" t="s">
        <v>202</v>
      </c>
      <c r="E175">
        <v>1</v>
      </c>
      <c r="F175" t="s">
        <v>503</v>
      </c>
      <c r="G175" t="s">
        <v>294</v>
      </c>
      <c r="H175">
        <v>4995.03</v>
      </c>
      <c r="I175">
        <v>4995.03</v>
      </c>
      <c r="J175">
        <v>5819</v>
      </c>
      <c r="K175" s="5" t="s">
        <v>294</v>
      </c>
      <c r="L175">
        <v>5819</v>
      </c>
      <c r="M175" t="s">
        <v>50</v>
      </c>
      <c r="N175" t="s">
        <v>44</v>
      </c>
      <c r="O175" t="s">
        <v>124</v>
      </c>
      <c r="P175">
        <v>100001</v>
      </c>
      <c r="Q175" t="s">
        <v>504</v>
      </c>
      <c r="R175" t="s">
        <v>505</v>
      </c>
      <c r="S175" t="s">
        <v>506</v>
      </c>
      <c r="V175">
        <v>2018</v>
      </c>
      <c r="W175">
        <v>245</v>
      </c>
      <c r="Z175">
        <v>1350</v>
      </c>
      <c r="AA175" t="s">
        <v>50</v>
      </c>
      <c r="AB175" s="7">
        <v>1296.73</v>
      </c>
      <c r="AF175">
        <v>1122</v>
      </c>
      <c r="AG175" s="5" t="s">
        <v>50</v>
      </c>
      <c r="AI175">
        <v>1296.73</v>
      </c>
      <c r="AJ175" t="s">
        <v>50</v>
      </c>
      <c r="AK175" t="s">
        <v>51</v>
      </c>
      <c r="AL175" s="3">
        <v>4995.03</v>
      </c>
      <c r="AO175" s="3">
        <f t="shared" si="4"/>
        <v>-21</v>
      </c>
      <c r="AQ175" s="10">
        <f t="shared" si="5"/>
        <v>-104895.62999999999</v>
      </c>
    </row>
    <row r="176" spans="1:43" ht="12.75">
      <c r="A176">
        <v>1030216002</v>
      </c>
      <c r="B176" t="s">
        <v>502</v>
      </c>
      <c r="C176">
        <v>6</v>
      </c>
      <c r="D176" t="s">
        <v>202</v>
      </c>
      <c r="E176">
        <v>1</v>
      </c>
      <c r="F176" t="s">
        <v>503</v>
      </c>
      <c r="G176" t="s">
        <v>294</v>
      </c>
      <c r="H176">
        <v>4995.03</v>
      </c>
      <c r="I176">
        <v>4995.03</v>
      </c>
      <c r="J176">
        <v>5819</v>
      </c>
      <c r="K176" s="5" t="s">
        <v>294</v>
      </c>
      <c r="L176">
        <v>5819</v>
      </c>
      <c r="M176" t="s">
        <v>50</v>
      </c>
      <c r="N176" t="s">
        <v>44</v>
      </c>
      <c r="O176" t="s">
        <v>124</v>
      </c>
      <c r="P176">
        <v>100001</v>
      </c>
      <c r="Q176" t="s">
        <v>504</v>
      </c>
      <c r="R176" t="s">
        <v>505</v>
      </c>
      <c r="S176" t="s">
        <v>506</v>
      </c>
      <c r="V176">
        <v>2018</v>
      </c>
      <c r="W176">
        <v>416</v>
      </c>
      <c r="Z176">
        <v>1351</v>
      </c>
      <c r="AA176" t="s">
        <v>50</v>
      </c>
      <c r="AB176" s="7">
        <v>3698.3</v>
      </c>
      <c r="AF176">
        <v>1123</v>
      </c>
      <c r="AG176" s="5" t="s">
        <v>50</v>
      </c>
      <c r="AI176">
        <v>3698.3</v>
      </c>
      <c r="AJ176" t="s">
        <v>50</v>
      </c>
      <c r="AK176" t="s">
        <v>51</v>
      </c>
      <c r="AL176" s="3">
        <v>0</v>
      </c>
      <c r="AO176" s="3">
        <f t="shared" si="4"/>
        <v>-21</v>
      </c>
      <c r="AQ176" s="10">
        <f t="shared" si="5"/>
        <v>0</v>
      </c>
    </row>
    <row r="177" spans="1:43" ht="12.75">
      <c r="A177">
        <v>1030216002</v>
      </c>
      <c r="B177" t="s">
        <v>502</v>
      </c>
      <c r="C177">
        <v>6</v>
      </c>
      <c r="D177" t="s">
        <v>202</v>
      </c>
      <c r="E177">
        <v>1</v>
      </c>
      <c r="F177" t="s">
        <v>507</v>
      </c>
      <c r="G177" t="s">
        <v>54</v>
      </c>
      <c r="H177">
        <v>325.67</v>
      </c>
      <c r="I177">
        <v>325.67</v>
      </c>
      <c r="J177">
        <v>6370</v>
      </c>
      <c r="K177" s="5" t="s">
        <v>54</v>
      </c>
      <c r="L177">
        <v>6370</v>
      </c>
      <c r="M177" t="s">
        <v>63</v>
      </c>
      <c r="N177" t="s">
        <v>44</v>
      </c>
      <c r="O177" t="s">
        <v>124</v>
      </c>
      <c r="P177">
        <v>100001</v>
      </c>
      <c r="Q177" t="s">
        <v>504</v>
      </c>
      <c r="R177" t="s">
        <v>505</v>
      </c>
      <c r="S177" t="s">
        <v>506</v>
      </c>
      <c r="V177">
        <v>2018</v>
      </c>
      <c r="W177">
        <v>416</v>
      </c>
      <c r="Z177">
        <v>1635</v>
      </c>
      <c r="AA177" t="s">
        <v>69</v>
      </c>
      <c r="AB177" s="7">
        <v>325.67</v>
      </c>
      <c r="AF177">
        <v>1347</v>
      </c>
      <c r="AG177" s="5" t="s">
        <v>69</v>
      </c>
      <c r="AH177" t="s">
        <v>69</v>
      </c>
      <c r="AI177">
        <v>325.67</v>
      </c>
      <c r="AJ177" t="s">
        <v>69</v>
      </c>
      <c r="AK177" t="s">
        <v>51</v>
      </c>
      <c r="AL177" s="3">
        <v>325.67</v>
      </c>
      <c r="AO177" s="3">
        <f t="shared" si="4"/>
        <v>-7</v>
      </c>
      <c r="AQ177" s="10">
        <f t="shared" si="5"/>
        <v>-2279.69</v>
      </c>
    </row>
    <row r="178" spans="1:43" ht="12.75">
      <c r="A178">
        <v>1030216002</v>
      </c>
      <c r="B178" t="s">
        <v>502</v>
      </c>
      <c r="C178">
        <v>6</v>
      </c>
      <c r="D178" t="s">
        <v>202</v>
      </c>
      <c r="E178">
        <v>1</v>
      </c>
      <c r="F178" t="s">
        <v>508</v>
      </c>
      <c r="G178" t="s">
        <v>59</v>
      </c>
      <c r="H178">
        <v>241.33</v>
      </c>
      <c r="I178">
        <v>241.33</v>
      </c>
      <c r="J178">
        <v>7206</v>
      </c>
      <c r="K178" s="5" t="s">
        <v>59</v>
      </c>
      <c r="L178">
        <v>7206</v>
      </c>
      <c r="M178" t="s">
        <v>84</v>
      </c>
      <c r="N178" t="s">
        <v>44</v>
      </c>
      <c r="O178" t="s">
        <v>129</v>
      </c>
      <c r="P178">
        <v>100001</v>
      </c>
      <c r="Q178" t="s">
        <v>504</v>
      </c>
      <c r="R178" t="s">
        <v>505</v>
      </c>
      <c r="S178" t="s">
        <v>506</v>
      </c>
      <c r="V178">
        <v>2018</v>
      </c>
      <c r="W178">
        <v>416</v>
      </c>
      <c r="Z178">
        <v>1767</v>
      </c>
      <c r="AA178" t="s">
        <v>207</v>
      </c>
      <c r="AB178" s="7">
        <v>241.33</v>
      </c>
      <c r="AF178">
        <v>1498</v>
      </c>
      <c r="AG178" s="5" t="s">
        <v>207</v>
      </c>
      <c r="AH178" t="s">
        <v>207</v>
      </c>
      <c r="AI178">
        <v>241.33</v>
      </c>
      <c r="AJ178" t="s">
        <v>207</v>
      </c>
      <c r="AK178" t="s">
        <v>51</v>
      </c>
      <c r="AL178" s="3">
        <v>241.33</v>
      </c>
      <c r="AO178" s="3">
        <f t="shared" si="4"/>
        <v>-19</v>
      </c>
      <c r="AQ178" s="10">
        <f t="shared" si="5"/>
        <v>-4585.27</v>
      </c>
    </row>
    <row r="179" spans="1:43" ht="12.75">
      <c r="A179">
        <v>1030299999</v>
      </c>
      <c r="B179" t="s">
        <v>82</v>
      </c>
      <c r="E179">
        <v>1</v>
      </c>
      <c r="F179" t="s">
        <v>509</v>
      </c>
      <c r="G179" t="s">
        <v>59</v>
      </c>
      <c r="H179">
        <v>3333.34</v>
      </c>
      <c r="I179">
        <v>3333.34</v>
      </c>
      <c r="J179">
        <v>7207</v>
      </c>
      <c r="K179" s="5" t="s">
        <v>59</v>
      </c>
      <c r="L179">
        <v>7207</v>
      </c>
      <c r="M179" t="s">
        <v>204</v>
      </c>
      <c r="N179" t="s">
        <v>44</v>
      </c>
      <c r="O179" t="s">
        <v>510</v>
      </c>
      <c r="P179">
        <v>200556</v>
      </c>
      <c r="Q179" t="s">
        <v>499</v>
      </c>
      <c r="R179" t="s">
        <v>500</v>
      </c>
      <c r="S179" t="s">
        <v>500</v>
      </c>
      <c r="T179" t="s">
        <v>501</v>
      </c>
      <c r="V179">
        <v>2018</v>
      </c>
      <c r="W179">
        <v>631</v>
      </c>
      <c r="Z179">
        <v>1756</v>
      </c>
      <c r="AA179" t="s">
        <v>84</v>
      </c>
      <c r="AB179" s="7">
        <v>2732.24</v>
      </c>
      <c r="AC179">
        <v>601.1</v>
      </c>
      <c r="AF179">
        <v>1486</v>
      </c>
      <c r="AG179" s="5" t="s">
        <v>84</v>
      </c>
      <c r="AH179" t="s">
        <v>207</v>
      </c>
      <c r="AI179">
        <v>3333.34</v>
      </c>
      <c r="AJ179" t="s">
        <v>84</v>
      </c>
      <c r="AK179" t="s">
        <v>51</v>
      </c>
      <c r="AL179" s="3">
        <v>2732.24</v>
      </c>
      <c r="AM179" t="s">
        <v>52</v>
      </c>
      <c r="AO179" s="3">
        <f t="shared" si="4"/>
        <v>-22</v>
      </c>
      <c r="AQ179" s="10">
        <f t="shared" si="5"/>
        <v>-60109.28</v>
      </c>
    </row>
    <row r="180" spans="28:44" ht="12.75">
      <c r="AB180" s="7">
        <f>SUM(AB2:AB179)</f>
        <v>409488.32999999996</v>
      </c>
      <c r="AQ180" s="10">
        <f>SUM(AQ2:AQ179)</f>
        <v>-4767658.63</v>
      </c>
      <c r="AR180" s="11">
        <f>(AQ180/AB180)</f>
        <v>-11.642965820295784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 Peruzzi</cp:lastModifiedBy>
  <dcterms:modified xsi:type="dcterms:W3CDTF">2019-01-31T09:52:57Z</dcterms:modified>
  <cp:category/>
  <cp:version/>
  <cp:contentType/>
  <cp:contentStatus/>
</cp:coreProperties>
</file>